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JULIO" sheetId="2" r:id="rId1"/>
    <sheet name="JULIO (2)" sheetId="6" r:id="rId2"/>
    <sheet name="Hoja 2" sheetId="5" r:id="rId3"/>
  </sheets>
  <definedNames>
    <definedName name="_xlnm._FilterDatabase" localSheetId="0" hidden="1">JULIO!$A$12:$V$360</definedName>
    <definedName name="_xlnm._FilterDatabase" localSheetId="1" hidden="1">'JULIO (2)'!$A$12:$I$360</definedName>
    <definedName name="_xlnm.Print_Area" localSheetId="2">'Hoja 2'!#REF!</definedName>
    <definedName name="_xlnm.Print_Area" localSheetId="0">JULIO!$B$1:$DM$355</definedName>
    <definedName name="_xlnm.Print_Area" localSheetId="1">'JULIO (2)'!$B$1:$CZ$355</definedName>
    <definedName name="_xlnm.Print_Titles" localSheetId="2">'Hoja 2'!#REF!</definedName>
    <definedName name="_xlnm.Print_Titles" localSheetId="0">JULIO!$1:$14</definedName>
    <definedName name="_xlnm.Print_Titles" localSheetId="1">'JULIO (2)'!$1:$14</definedName>
  </definedNames>
  <calcPr calcId="124519"/>
</workbook>
</file>

<file path=xl/calcChain.xml><?xml version="1.0" encoding="utf-8"?>
<calcChain xmlns="http://schemas.openxmlformats.org/spreadsheetml/2006/main">
  <c r="I289" i="6"/>
  <c r="I289" i="2" l="1"/>
  <c r="L27"/>
  <c r="M27"/>
  <c r="O27"/>
  <c r="P27"/>
  <c r="S27"/>
  <c r="L28"/>
  <c r="M28"/>
  <c r="N28"/>
  <c r="O28"/>
  <c r="P28"/>
  <c r="L29"/>
  <c r="M29"/>
  <c r="N29"/>
  <c r="O29"/>
  <c r="P29"/>
  <c r="L30"/>
  <c r="M30"/>
  <c r="N30"/>
  <c r="O30"/>
  <c r="P30"/>
  <c r="L31"/>
  <c r="M31"/>
  <c r="O31"/>
  <c r="P31"/>
  <c r="L32"/>
  <c r="M32"/>
  <c r="N32"/>
  <c r="O32"/>
  <c r="P32"/>
  <c r="L33"/>
  <c r="M33"/>
  <c r="N33"/>
  <c r="O33"/>
  <c r="P33"/>
  <c r="L34"/>
  <c r="M34"/>
  <c r="O34"/>
  <c r="P34"/>
  <c r="L35"/>
  <c r="M35"/>
  <c r="N35"/>
  <c r="O35"/>
  <c r="P35"/>
  <c r="L36"/>
  <c r="M36"/>
  <c r="N36"/>
  <c r="O36"/>
  <c r="P36"/>
  <c r="L37"/>
  <c r="M37"/>
  <c r="N37"/>
  <c r="O37"/>
  <c r="P37"/>
  <c r="L38"/>
  <c r="M38"/>
  <c r="O38"/>
  <c r="P38"/>
  <c r="S38"/>
  <c r="L39"/>
  <c r="M39"/>
  <c r="N39"/>
  <c r="O39"/>
  <c r="P39"/>
  <c r="L40"/>
  <c r="M40"/>
  <c r="O40"/>
  <c r="P40"/>
  <c r="L41"/>
  <c r="M41"/>
  <c r="N41"/>
  <c r="O41"/>
  <c r="P41"/>
  <c r="L42"/>
  <c r="M42"/>
  <c r="N42"/>
  <c r="O42"/>
  <c r="P42"/>
  <c r="L43"/>
  <c r="M43"/>
  <c r="N43"/>
  <c r="O43"/>
  <c r="P43"/>
  <c r="L44"/>
  <c r="M44"/>
  <c r="O44"/>
  <c r="P44"/>
  <c r="S44"/>
  <c r="L45"/>
  <c r="M45"/>
  <c r="N45"/>
  <c r="O45"/>
  <c r="P45"/>
  <c r="L46"/>
  <c r="M46"/>
  <c r="N46"/>
  <c r="O46"/>
  <c r="P46"/>
  <c r="L47"/>
  <c r="M47"/>
  <c r="N47"/>
  <c r="O47"/>
  <c r="P47"/>
  <c r="L48"/>
  <c r="M48"/>
  <c r="N48"/>
  <c r="O48"/>
  <c r="P48"/>
  <c r="L49"/>
  <c r="M49"/>
  <c r="N49"/>
  <c r="O49"/>
  <c r="P49"/>
  <c r="L50"/>
  <c r="M50"/>
  <c r="N50"/>
  <c r="O50"/>
  <c r="P50"/>
  <c r="L51"/>
  <c r="M51"/>
  <c r="N51"/>
  <c r="O51"/>
  <c r="P51"/>
  <c r="L52"/>
  <c r="M52"/>
  <c r="O52"/>
  <c r="P52"/>
  <c r="S50" l="1"/>
  <c r="S48"/>
  <c r="S46"/>
  <c r="R39"/>
  <c r="S37"/>
  <c r="S35"/>
  <c r="S32"/>
  <c r="R51"/>
  <c r="R49"/>
  <c r="R47"/>
  <c r="R45"/>
  <c r="S43"/>
  <c r="S41"/>
  <c r="R33"/>
  <c r="R31"/>
  <c r="R30"/>
  <c r="R28"/>
  <c r="R52"/>
  <c r="S51"/>
  <c r="S49"/>
  <c r="S47"/>
  <c r="S45"/>
  <c r="R42"/>
  <c r="R40"/>
  <c r="S39"/>
  <c r="R36"/>
  <c r="R34"/>
  <c r="S33"/>
  <c r="S29"/>
  <c r="S52"/>
  <c r="R50"/>
  <c r="R48"/>
  <c r="R46"/>
  <c r="R44"/>
  <c r="S42"/>
  <c r="S40"/>
  <c r="R38"/>
  <c r="S36"/>
  <c r="S34"/>
  <c r="R32"/>
  <c r="S30"/>
  <c r="S28"/>
  <c r="R43"/>
  <c r="R41"/>
  <c r="R37"/>
  <c r="R35"/>
  <c r="S31"/>
  <c r="R29"/>
  <c r="R27"/>
  <c r="L259" l="1"/>
  <c r="M259"/>
  <c r="N259"/>
  <c r="O259"/>
  <c r="P259"/>
  <c r="L258"/>
  <c r="M258"/>
  <c r="N258"/>
  <c r="O258"/>
  <c r="P258"/>
  <c r="L239"/>
  <c r="M239"/>
  <c r="N239"/>
  <c r="O239"/>
  <c r="P239"/>
  <c r="T239" l="1"/>
  <c r="S239"/>
  <c r="U239" s="1"/>
  <c r="S259"/>
  <c r="U259" s="1"/>
  <c r="T258"/>
  <c r="S258"/>
  <c r="U258" s="1"/>
  <c r="T259"/>
  <c r="R259"/>
  <c r="R258"/>
  <c r="R239"/>
  <c r="P331" l="1"/>
  <c r="M358" l="1"/>
  <c r="M357"/>
  <c r="M331"/>
  <c r="O77"/>
  <c r="P77"/>
  <c r="O246"/>
  <c r="P246"/>
  <c r="O130"/>
  <c r="P130"/>
  <c r="O315"/>
  <c r="P315"/>
  <c r="O129"/>
  <c r="P129"/>
  <c r="O217"/>
  <c r="P217"/>
  <c r="O131"/>
  <c r="P131"/>
  <c r="O145"/>
  <c r="P145"/>
  <c r="O149"/>
  <c r="P149"/>
  <c r="O107"/>
  <c r="P107"/>
  <c r="O26"/>
  <c r="P26"/>
  <c r="O63"/>
  <c r="P63"/>
  <c r="O181"/>
  <c r="P181"/>
  <c r="O166"/>
  <c r="P166"/>
  <c r="O22"/>
  <c r="P22"/>
  <c r="O118"/>
  <c r="P118"/>
  <c r="O163"/>
  <c r="P163"/>
  <c r="O61"/>
  <c r="P61"/>
  <c r="O110"/>
  <c r="P110"/>
  <c r="O254"/>
  <c r="O257"/>
  <c r="O105"/>
  <c r="P105"/>
  <c r="O340"/>
  <c r="P340"/>
  <c r="O53"/>
  <c r="P53"/>
  <c r="O106"/>
  <c r="P106"/>
  <c r="O357"/>
  <c r="P357"/>
  <c r="O183"/>
  <c r="P183"/>
  <c r="O256"/>
  <c r="O128"/>
  <c r="P128"/>
  <c r="O228"/>
  <c r="P228"/>
  <c r="O328"/>
  <c r="P328"/>
  <c r="O86"/>
  <c r="P86"/>
  <c r="O109"/>
  <c r="P109"/>
  <c r="O186"/>
  <c r="P186"/>
  <c r="O213"/>
  <c r="P213"/>
  <c r="O249"/>
  <c r="O356"/>
  <c r="P356"/>
  <c r="O117"/>
  <c r="P117"/>
  <c r="O125"/>
  <c r="P125"/>
  <c r="O136"/>
  <c r="P136"/>
  <c r="O148"/>
  <c r="P148"/>
  <c r="O203"/>
  <c r="P203"/>
  <c r="O313"/>
  <c r="P313"/>
  <c r="O232"/>
  <c r="P232"/>
  <c r="O224"/>
  <c r="P224"/>
  <c r="O322"/>
  <c r="P322"/>
  <c r="O89"/>
  <c r="P89"/>
  <c r="O169"/>
  <c r="P169"/>
  <c r="O223"/>
  <c r="P223"/>
  <c r="O317"/>
  <c r="P317"/>
  <c r="O150"/>
  <c r="P150"/>
  <c r="O300"/>
  <c r="P300"/>
  <c r="O167"/>
  <c r="P167"/>
  <c r="O236"/>
  <c r="P236"/>
  <c r="O324"/>
  <c r="P324"/>
  <c r="O82"/>
  <c r="P82"/>
  <c r="O72"/>
  <c r="P72"/>
  <c r="O121"/>
  <c r="P121"/>
  <c r="O91"/>
  <c r="P91"/>
  <c r="O240"/>
  <c r="P240"/>
  <c r="O251"/>
  <c r="O165"/>
  <c r="P165"/>
  <c r="O205"/>
  <c r="P205"/>
  <c r="O218"/>
  <c r="P218"/>
  <c r="O226"/>
  <c r="P226"/>
  <c r="O132"/>
  <c r="P132"/>
  <c r="O140"/>
  <c r="P140"/>
  <c r="O141"/>
  <c r="P141"/>
  <c r="O164"/>
  <c r="P164"/>
  <c r="O168"/>
  <c r="P168"/>
  <c r="O237"/>
  <c r="P237"/>
  <c r="O227"/>
  <c r="P227"/>
  <c r="O101"/>
  <c r="P101"/>
  <c r="O142"/>
  <c r="P142"/>
  <c r="O151"/>
  <c r="P151"/>
  <c r="O225"/>
  <c r="P225"/>
  <c r="O316"/>
  <c r="P316"/>
  <c r="O323"/>
  <c r="P323"/>
  <c r="O85"/>
  <c r="P85"/>
  <c r="O222"/>
  <c r="P222"/>
  <c r="O294"/>
  <c r="P294"/>
  <c r="O127"/>
  <c r="P127"/>
  <c r="O134"/>
  <c r="P134"/>
  <c r="O206"/>
  <c r="P206"/>
  <c r="O170"/>
  <c r="P170"/>
  <c r="O348"/>
  <c r="P348"/>
  <c r="O124"/>
  <c r="P124"/>
  <c r="O185"/>
  <c r="P185"/>
  <c r="O144"/>
  <c r="P144"/>
  <c r="O87"/>
  <c r="P87"/>
  <c r="O139"/>
  <c r="P139"/>
  <c r="O291"/>
  <c r="P291"/>
  <c r="O16"/>
  <c r="P16"/>
  <c r="O113"/>
  <c r="P113"/>
  <c r="O115"/>
  <c r="P115"/>
  <c r="O137"/>
  <c r="P137"/>
  <c r="O138"/>
  <c r="P138"/>
  <c r="O143"/>
  <c r="P143"/>
  <c r="O229"/>
  <c r="P229"/>
  <c r="O310"/>
  <c r="P310"/>
  <c r="O312"/>
  <c r="P312"/>
  <c r="O175"/>
  <c r="P175"/>
  <c r="O179"/>
  <c r="P179"/>
  <c r="O189"/>
  <c r="P189"/>
  <c r="O219"/>
  <c r="P219"/>
  <c r="O250"/>
  <c r="O252"/>
  <c r="O253"/>
  <c r="O264"/>
  <c r="P264"/>
  <c r="O287"/>
  <c r="P287"/>
  <c r="O274"/>
  <c r="P274"/>
  <c r="O319"/>
  <c r="P319"/>
  <c r="O68"/>
  <c r="P68"/>
  <c r="O76"/>
  <c r="P76"/>
  <c r="O255"/>
  <c r="O199"/>
  <c r="P199"/>
  <c r="O182"/>
  <c r="P182"/>
  <c r="O235"/>
  <c r="P235"/>
  <c r="O350"/>
  <c r="P350"/>
  <c r="O135"/>
  <c r="P135"/>
  <c r="O296"/>
  <c r="P296"/>
  <c r="O311"/>
  <c r="P311"/>
  <c r="O25"/>
  <c r="P25"/>
  <c r="O54"/>
  <c r="P54"/>
  <c r="O21"/>
  <c r="P21"/>
  <c r="O55"/>
  <c r="P55"/>
  <c r="O293"/>
  <c r="P293"/>
  <c r="O71"/>
  <c r="P71"/>
  <c r="O176"/>
  <c r="P176"/>
  <c r="O238"/>
  <c r="P238"/>
  <c r="O244"/>
  <c r="P244"/>
  <c r="O303"/>
  <c r="P303"/>
  <c r="O307"/>
  <c r="P307"/>
  <c r="O309"/>
  <c r="P309"/>
  <c r="O325"/>
  <c r="P325"/>
  <c r="O326"/>
  <c r="P326"/>
  <c r="O327"/>
  <c r="P327"/>
  <c r="O339"/>
  <c r="P339"/>
  <c r="O347"/>
  <c r="P347"/>
  <c r="O93"/>
  <c r="P93"/>
  <c r="O178"/>
  <c r="P178"/>
  <c r="O273"/>
  <c r="P273"/>
  <c r="O64"/>
  <c r="P64"/>
  <c r="O95"/>
  <c r="P95"/>
  <c r="O96"/>
  <c r="P96"/>
  <c r="O123"/>
  <c r="P123"/>
  <c r="O207"/>
  <c r="P207"/>
  <c r="O147"/>
  <c r="P147"/>
  <c r="O188"/>
  <c r="P188"/>
  <c r="O208"/>
  <c r="P208"/>
  <c r="O211"/>
  <c r="P211"/>
  <c r="O174"/>
  <c r="P174"/>
  <c r="O90"/>
  <c r="P90"/>
  <c r="O279"/>
  <c r="P279"/>
  <c r="O20"/>
  <c r="P20"/>
  <c r="O104"/>
  <c r="P104"/>
  <c r="O269"/>
  <c r="P269"/>
  <c r="O281"/>
  <c r="P281"/>
  <c r="O66"/>
  <c r="P66"/>
  <c r="O111"/>
  <c r="P111"/>
  <c r="O146"/>
  <c r="P146"/>
  <c r="O180"/>
  <c r="P180"/>
  <c r="O212"/>
  <c r="P212"/>
  <c r="O245"/>
  <c r="P245"/>
  <c r="O320"/>
  <c r="P320"/>
  <c r="O329"/>
  <c r="P329"/>
  <c r="O289"/>
  <c r="P289"/>
  <c r="O266"/>
  <c r="P266"/>
  <c r="O304"/>
  <c r="P304"/>
  <c r="O268"/>
  <c r="P268"/>
  <c r="O92"/>
  <c r="P92"/>
  <c r="O282"/>
  <c r="P282"/>
  <c r="O60"/>
  <c r="P60"/>
  <c r="O152"/>
  <c r="P152"/>
  <c r="O194"/>
  <c r="P194"/>
  <c r="O283"/>
  <c r="P283"/>
  <c r="O285"/>
  <c r="P285"/>
  <c r="O288"/>
  <c r="P288"/>
  <c r="O19"/>
  <c r="P19"/>
  <c r="O267"/>
  <c r="P267"/>
  <c r="O271"/>
  <c r="P271"/>
  <c r="O292"/>
  <c r="P292"/>
  <c r="O299"/>
  <c r="P299"/>
  <c r="O306"/>
  <c r="P306"/>
  <c r="O260"/>
  <c r="P260"/>
  <c r="O198"/>
  <c r="P198"/>
  <c r="O262"/>
  <c r="P262"/>
  <c r="O318"/>
  <c r="P318"/>
  <c r="O98"/>
  <c r="P98"/>
  <c r="O119"/>
  <c r="P119"/>
  <c r="O200"/>
  <c r="P200"/>
  <c r="O241"/>
  <c r="P241"/>
  <c r="O243"/>
  <c r="P243"/>
  <c r="O308"/>
  <c r="P308"/>
  <c r="O187"/>
  <c r="P187"/>
  <c r="O278"/>
  <c r="P278"/>
  <c r="O290"/>
  <c r="P290"/>
  <c r="O330"/>
  <c r="P330"/>
  <c r="O65"/>
  <c r="P65"/>
  <c r="O73"/>
  <c r="P73"/>
  <c r="O275"/>
  <c r="P275"/>
  <c r="O173"/>
  <c r="P173"/>
  <c r="O171"/>
  <c r="P171"/>
  <c r="O59"/>
  <c r="P59"/>
  <c r="O215"/>
  <c r="P215"/>
  <c r="O23"/>
  <c r="P23"/>
  <c r="O116"/>
  <c r="P116"/>
  <c r="O358"/>
  <c r="P358"/>
  <c r="O231"/>
  <c r="P231"/>
  <c r="O284"/>
  <c r="P284"/>
  <c r="O210"/>
  <c r="P210"/>
  <c r="O263"/>
  <c r="P263"/>
  <c r="O67"/>
  <c r="P67"/>
  <c r="O265"/>
  <c r="P265"/>
  <c r="O270"/>
  <c r="P270"/>
  <c r="O301"/>
  <c r="P301"/>
  <c r="O247"/>
  <c r="P247"/>
  <c r="O302"/>
  <c r="P302"/>
  <c r="O69"/>
  <c r="P69"/>
  <c r="O80"/>
  <c r="P80"/>
  <c r="O112"/>
  <c r="P112"/>
  <c r="O298"/>
  <c r="P298"/>
  <c r="O331"/>
  <c r="O335"/>
  <c r="P335"/>
  <c r="O297"/>
  <c r="P297"/>
  <c r="O220"/>
  <c r="P220"/>
  <c r="O120"/>
  <c r="P120"/>
  <c r="O354"/>
  <c r="P354"/>
  <c r="O351"/>
  <c r="P351"/>
  <c r="O321"/>
  <c r="P321"/>
  <c r="O78"/>
  <c r="P78"/>
  <c r="O94"/>
  <c r="P94"/>
  <c r="O305"/>
  <c r="P305"/>
  <c r="O197"/>
  <c r="P197"/>
  <c r="O201"/>
  <c r="P201"/>
  <c r="O209"/>
  <c r="P209"/>
  <c r="O346"/>
  <c r="P346"/>
  <c r="O349"/>
  <c r="P349"/>
  <c r="O74"/>
  <c r="P74"/>
  <c r="O126"/>
  <c r="P126"/>
  <c r="O234"/>
  <c r="P234"/>
  <c r="O108"/>
  <c r="P108"/>
  <c r="O276"/>
  <c r="P276"/>
  <c r="O100"/>
  <c r="P100"/>
  <c r="O202"/>
  <c r="P202"/>
  <c r="O345"/>
  <c r="P345"/>
  <c r="O88"/>
  <c r="P88"/>
  <c r="O18"/>
  <c r="P18"/>
  <c r="O333"/>
  <c r="P333"/>
  <c r="O344"/>
  <c r="P344"/>
  <c r="O334"/>
  <c r="P334"/>
  <c r="O62"/>
  <c r="P62"/>
  <c r="O184"/>
  <c r="P184"/>
  <c r="O248"/>
  <c r="O75"/>
  <c r="P75"/>
  <c r="O114"/>
  <c r="P114"/>
  <c r="O342"/>
  <c r="P342"/>
  <c r="O233"/>
  <c r="P233"/>
  <c r="O343"/>
  <c r="P343"/>
  <c r="O172"/>
  <c r="P172"/>
  <c r="O24"/>
  <c r="P24"/>
  <c r="O216"/>
  <c r="P216"/>
  <c r="O196"/>
  <c r="P196"/>
  <c r="O261"/>
  <c r="P261"/>
  <c r="O56"/>
  <c r="P56"/>
  <c r="O221"/>
  <c r="P221"/>
  <c r="O336"/>
  <c r="P336"/>
  <c r="O337"/>
  <c r="P337"/>
  <c r="O133"/>
  <c r="P133"/>
  <c r="O272"/>
  <c r="P272"/>
  <c r="O277"/>
  <c r="P277"/>
  <c r="O332"/>
  <c r="P332"/>
  <c r="O102"/>
  <c r="P102"/>
  <c r="O177"/>
  <c r="P177"/>
  <c r="O286"/>
  <c r="P286"/>
  <c r="O99"/>
  <c r="P99"/>
  <c r="O314"/>
  <c r="P314"/>
  <c r="O57"/>
  <c r="P57"/>
  <c r="O58"/>
  <c r="P58"/>
  <c r="O280"/>
  <c r="P280"/>
  <c r="O341"/>
  <c r="P341"/>
  <c r="O230"/>
  <c r="P230"/>
  <c r="O84"/>
  <c r="P84"/>
  <c r="O15"/>
  <c r="P15"/>
  <c r="O97"/>
  <c r="P97"/>
  <c r="O122"/>
  <c r="P122"/>
  <c r="O83"/>
  <c r="P83"/>
  <c r="O242"/>
  <c r="P242"/>
  <c r="O338"/>
  <c r="P338"/>
  <c r="O155"/>
  <c r="P155"/>
  <c r="O195"/>
  <c r="P195"/>
  <c r="O214"/>
  <c r="P214"/>
  <c r="O81"/>
  <c r="P81"/>
  <c r="O193"/>
  <c r="P193"/>
  <c r="O17"/>
  <c r="P17"/>
  <c r="O160"/>
  <c r="P160"/>
  <c r="O353"/>
  <c r="P353"/>
  <c r="O161"/>
  <c r="P161"/>
  <c r="O158"/>
  <c r="P158"/>
  <c r="O204"/>
  <c r="P204"/>
  <c r="O156"/>
  <c r="P156"/>
  <c r="N77"/>
  <c r="N246"/>
  <c r="N130"/>
  <c r="N315"/>
  <c r="N129"/>
  <c r="N217"/>
  <c r="N131"/>
  <c r="N145"/>
  <c r="N149"/>
  <c r="N107"/>
  <c r="N26"/>
  <c r="N63"/>
  <c r="N181"/>
  <c r="N166"/>
  <c r="N22"/>
  <c r="N118"/>
  <c r="N163"/>
  <c r="N61"/>
  <c r="N110"/>
  <c r="N254"/>
  <c r="N257"/>
  <c r="N105"/>
  <c r="N340"/>
  <c r="N53"/>
  <c r="N106"/>
  <c r="N357"/>
  <c r="N183"/>
  <c r="N256"/>
  <c r="N128"/>
  <c r="N228"/>
  <c r="N328"/>
  <c r="N86"/>
  <c r="N109"/>
  <c r="N186"/>
  <c r="N213"/>
  <c r="N249"/>
  <c r="N356"/>
  <c r="N117"/>
  <c r="N125"/>
  <c r="N136"/>
  <c r="N148"/>
  <c r="N203"/>
  <c r="N313"/>
  <c r="N232"/>
  <c r="N224"/>
  <c r="N322"/>
  <c r="N89"/>
  <c r="N169"/>
  <c r="N223"/>
  <c r="N317"/>
  <c r="N150"/>
  <c r="N300"/>
  <c r="N167"/>
  <c r="N236"/>
  <c r="N324"/>
  <c r="N82"/>
  <c r="N72"/>
  <c r="N121"/>
  <c r="N91"/>
  <c r="N240"/>
  <c r="N251"/>
  <c r="N165"/>
  <c r="N205"/>
  <c r="N218"/>
  <c r="N226"/>
  <c r="N132"/>
  <c r="N140"/>
  <c r="N141"/>
  <c r="N164"/>
  <c r="N168"/>
  <c r="N237"/>
  <c r="N227"/>
  <c r="N101"/>
  <c r="N142"/>
  <c r="N151"/>
  <c r="N225"/>
  <c r="N316"/>
  <c r="N323"/>
  <c r="N85"/>
  <c r="N222"/>
  <c r="N294"/>
  <c r="N127"/>
  <c r="N134"/>
  <c r="N206"/>
  <c r="N170"/>
  <c r="N124"/>
  <c r="N185"/>
  <c r="N144"/>
  <c r="N87"/>
  <c r="N139"/>
  <c r="N291"/>
  <c r="N16"/>
  <c r="N113"/>
  <c r="N115"/>
  <c r="N137"/>
  <c r="N138"/>
  <c r="N143"/>
  <c r="N229"/>
  <c r="N310"/>
  <c r="N312"/>
  <c r="N175"/>
  <c r="N179"/>
  <c r="N189"/>
  <c r="N219"/>
  <c r="N250"/>
  <c r="N252"/>
  <c r="N253"/>
  <c r="N264"/>
  <c r="N287"/>
  <c r="N274"/>
  <c r="N319"/>
  <c r="N68"/>
  <c r="N76"/>
  <c r="N255"/>
  <c r="N199"/>
  <c r="N182"/>
  <c r="N235"/>
  <c r="N350"/>
  <c r="N135"/>
  <c r="N296"/>
  <c r="N311"/>
  <c r="N25"/>
  <c r="N54"/>
  <c r="N21"/>
  <c r="N55"/>
  <c r="N293"/>
  <c r="N71"/>
  <c r="N176"/>
  <c r="N238"/>
  <c r="N244"/>
  <c r="N303"/>
  <c r="N307"/>
  <c r="N309"/>
  <c r="N325"/>
  <c r="N326"/>
  <c r="N327"/>
  <c r="N339"/>
  <c r="N93"/>
  <c r="N178"/>
  <c r="N273"/>
  <c r="N64"/>
  <c r="N95"/>
  <c r="N96"/>
  <c r="N123"/>
  <c r="N207"/>
  <c r="N147"/>
  <c r="N188"/>
  <c r="N208"/>
  <c r="N211"/>
  <c r="N174"/>
  <c r="N90"/>
  <c r="N279"/>
  <c r="N20"/>
  <c r="N104"/>
  <c r="N269"/>
  <c r="N281"/>
  <c r="N66"/>
  <c r="N111"/>
  <c r="N146"/>
  <c r="N180"/>
  <c r="N212"/>
  <c r="N245"/>
  <c r="N320"/>
  <c r="N329"/>
  <c r="N289"/>
  <c r="N266"/>
  <c r="N304"/>
  <c r="N268"/>
  <c r="N92"/>
  <c r="N282"/>
  <c r="N60"/>
  <c r="N152"/>
  <c r="N194"/>
  <c r="N283"/>
  <c r="N285"/>
  <c r="N288"/>
  <c r="N19"/>
  <c r="N267"/>
  <c r="N271"/>
  <c r="N292"/>
  <c r="N299"/>
  <c r="N306"/>
  <c r="N260"/>
  <c r="N198"/>
  <c r="N262"/>
  <c r="N318"/>
  <c r="N98"/>
  <c r="N119"/>
  <c r="N200"/>
  <c r="N241"/>
  <c r="N243"/>
  <c r="N308"/>
  <c r="N187"/>
  <c r="N278"/>
  <c r="N290"/>
  <c r="N330"/>
  <c r="N65"/>
  <c r="N73"/>
  <c r="N275"/>
  <c r="N173"/>
  <c r="N171"/>
  <c r="N59"/>
  <c r="N215"/>
  <c r="N23"/>
  <c r="N116"/>
  <c r="N358"/>
  <c r="N231"/>
  <c r="N284"/>
  <c r="N210"/>
  <c r="N263"/>
  <c r="N67"/>
  <c r="N265"/>
  <c r="N270"/>
  <c r="N301"/>
  <c r="N247"/>
  <c r="N302"/>
  <c r="N69"/>
  <c r="N80"/>
  <c r="N112"/>
  <c r="N298"/>
  <c r="N331"/>
  <c r="N335"/>
  <c r="N355"/>
  <c r="S190"/>
  <c r="U190" s="1"/>
  <c r="L77"/>
  <c r="M77"/>
  <c r="L246"/>
  <c r="M246"/>
  <c r="L130"/>
  <c r="M130"/>
  <c r="L315"/>
  <c r="M315"/>
  <c r="L129"/>
  <c r="M129"/>
  <c r="L217"/>
  <c r="M217"/>
  <c r="L131"/>
  <c r="M131"/>
  <c r="L145"/>
  <c r="M145"/>
  <c r="L149"/>
  <c r="M149"/>
  <c r="L107"/>
  <c r="M107"/>
  <c r="L26"/>
  <c r="M26"/>
  <c r="L63"/>
  <c r="M63"/>
  <c r="L181"/>
  <c r="M181"/>
  <c r="L166"/>
  <c r="M166"/>
  <c r="L22"/>
  <c r="M22"/>
  <c r="L118"/>
  <c r="M118"/>
  <c r="L163"/>
  <c r="M163"/>
  <c r="L61"/>
  <c r="M61"/>
  <c r="L110"/>
  <c r="M110"/>
  <c r="L254"/>
  <c r="M254"/>
  <c r="L257"/>
  <c r="M257"/>
  <c r="L105"/>
  <c r="M105"/>
  <c r="L340"/>
  <c r="M340"/>
  <c r="L53"/>
  <c r="M53"/>
  <c r="L106"/>
  <c r="M106"/>
  <c r="L357"/>
  <c r="L183"/>
  <c r="M183"/>
  <c r="L256"/>
  <c r="M256"/>
  <c r="L128"/>
  <c r="M128"/>
  <c r="L228"/>
  <c r="M228"/>
  <c r="L328"/>
  <c r="M328"/>
  <c r="L86"/>
  <c r="M86"/>
  <c r="L109"/>
  <c r="M109"/>
  <c r="L186"/>
  <c r="M186"/>
  <c r="L213"/>
  <c r="M213"/>
  <c r="L249"/>
  <c r="M249"/>
  <c r="L356"/>
  <c r="M356"/>
  <c r="L117"/>
  <c r="M117"/>
  <c r="L125"/>
  <c r="M125"/>
  <c r="L136"/>
  <c r="M136"/>
  <c r="L148"/>
  <c r="S148" s="1"/>
  <c r="U148" s="1"/>
  <c r="M148"/>
  <c r="L203"/>
  <c r="M203"/>
  <c r="L313"/>
  <c r="M313"/>
  <c r="L232"/>
  <c r="M232"/>
  <c r="L224"/>
  <c r="M224"/>
  <c r="L322"/>
  <c r="M322"/>
  <c r="L89"/>
  <c r="M89"/>
  <c r="L169"/>
  <c r="M169"/>
  <c r="L223"/>
  <c r="M223"/>
  <c r="L317"/>
  <c r="M317"/>
  <c r="L150"/>
  <c r="M150"/>
  <c r="L300"/>
  <c r="M300"/>
  <c r="L167"/>
  <c r="M167"/>
  <c r="L236"/>
  <c r="M236"/>
  <c r="L324"/>
  <c r="M324"/>
  <c r="L82"/>
  <c r="M82"/>
  <c r="L72"/>
  <c r="M72"/>
  <c r="L121"/>
  <c r="M121"/>
  <c r="L91"/>
  <c r="M91"/>
  <c r="L240"/>
  <c r="M240"/>
  <c r="L251"/>
  <c r="M251"/>
  <c r="L165"/>
  <c r="M165"/>
  <c r="L205"/>
  <c r="M205"/>
  <c r="L218"/>
  <c r="M218"/>
  <c r="L226"/>
  <c r="M226"/>
  <c r="L132"/>
  <c r="M132"/>
  <c r="L140"/>
  <c r="M140"/>
  <c r="L141"/>
  <c r="S141" s="1"/>
  <c r="U141" s="1"/>
  <c r="M141"/>
  <c r="L164"/>
  <c r="S164" s="1"/>
  <c r="U164" s="1"/>
  <c r="M164"/>
  <c r="L168"/>
  <c r="S168" s="1"/>
  <c r="U168" s="1"/>
  <c r="M168"/>
  <c r="L237"/>
  <c r="S237" s="1"/>
  <c r="U237" s="1"/>
  <c r="M237"/>
  <c r="L227"/>
  <c r="S227" s="1"/>
  <c r="U227" s="1"/>
  <c r="M227"/>
  <c r="U33"/>
  <c r="L101"/>
  <c r="S101" s="1"/>
  <c r="U101" s="1"/>
  <c r="M101"/>
  <c r="U45"/>
  <c r="L142"/>
  <c r="S142" s="1"/>
  <c r="U142" s="1"/>
  <c r="M142"/>
  <c r="L151"/>
  <c r="S151" s="1"/>
  <c r="U151" s="1"/>
  <c r="M151"/>
  <c r="L225"/>
  <c r="S225" s="1"/>
  <c r="U225" s="1"/>
  <c r="M225"/>
  <c r="L316"/>
  <c r="S316" s="1"/>
  <c r="U316" s="1"/>
  <c r="M316"/>
  <c r="L323"/>
  <c r="S323" s="1"/>
  <c r="U323" s="1"/>
  <c r="M323"/>
  <c r="L85"/>
  <c r="S85" s="1"/>
  <c r="U85" s="1"/>
  <c r="M85"/>
  <c r="L222"/>
  <c r="S222" s="1"/>
  <c r="U222" s="1"/>
  <c r="M222"/>
  <c r="L294"/>
  <c r="S294" s="1"/>
  <c r="U294" s="1"/>
  <c r="M294"/>
  <c r="U49"/>
  <c r="L127"/>
  <c r="S127" s="1"/>
  <c r="U127" s="1"/>
  <c r="M127"/>
  <c r="L134"/>
  <c r="S134" s="1"/>
  <c r="U134" s="1"/>
  <c r="M134"/>
  <c r="L206"/>
  <c r="S206" s="1"/>
  <c r="M206"/>
  <c r="L170"/>
  <c r="S170" s="1"/>
  <c r="U170" s="1"/>
  <c r="M170"/>
  <c r="L348"/>
  <c r="S348" s="1"/>
  <c r="U348" s="1"/>
  <c r="M348"/>
  <c r="L124"/>
  <c r="S124" s="1"/>
  <c r="U124" s="1"/>
  <c r="M124"/>
  <c r="L185"/>
  <c r="S185" s="1"/>
  <c r="U185" s="1"/>
  <c r="M185"/>
  <c r="L144"/>
  <c r="S144" s="1"/>
  <c r="U144" s="1"/>
  <c r="M144"/>
  <c r="L87"/>
  <c r="S87" s="1"/>
  <c r="U87" s="1"/>
  <c r="M87"/>
  <c r="L139"/>
  <c r="S139" s="1"/>
  <c r="U139" s="1"/>
  <c r="M139"/>
  <c r="L291"/>
  <c r="S291" s="1"/>
  <c r="U291" s="1"/>
  <c r="M291"/>
  <c r="L16"/>
  <c r="S16" s="1"/>
  <c r="U16" s="1"/>
  <c r="M16"/>
  <c r="L113"/>
  <c r="S113" s="1"/>
  <c r="U113" s="1"/>
  <c r="M113"/>
  <c r="L115"/>
  <c r="S115" s="1"/>
  <c r="U115" s="1"/>
  <c r="M115"/>
  <c r="L137"/>
  <c r="S137" s="1"/>
  <c r="U137" s="1"/>
  <c r="M137"/>
  <c r="L138"/>
  <c r="S138" s="1"/>
  <c r="U138" s="1"/>
  <c r="M138"/>
  <c r="L143"/>
  <c r="S143" s="1"/>
  <c r="U143" s="1"/>
  <c r="M143"/>
  <c r="L229"/>
  <c r="S229" s="1"/>
  <c r="U229" s="1"/>
  <c r="M229"/>
  <c r="L310"/>
  <c r="S310" s="1"/>
  <c r="U310" s="1"/>
  <c r="M310"/>
  <c r="L312"/>
  <c r="S312" s="1"/>
  <c r="U312" s="1"/>
  <c r="M312"/>
  <c r="L175"/>
  <c r="S175" s="1"/>
  <c r="U175" s="1"/>
  <c r="M175"/>
  <c r="L179"/>
  <c r="S179" s="1"/>
  <c r="U179" s="1"/>
  <c r="M179"/>
  <c r="L189"/>
  <c r="S189" s="1"/>
  <c r="U189" s="1"/>
  <c r="M189"/>
  <c r="L219"/>
  <c r="S219" s="1"/>
  <c r="U219" s="1"/>
  <c r="M219"/>
  <c r="L250"/>
  <c r="S250" s="1"/>
  <c r="U250" s="1"/>
  <c r="M250"/>
  <c r="L252"/>
  <c r="S252" s="1"/>
  <c r="U252" s="1"/>
  <c r="M252"/>
  <c r="L253"/>
  <c r="S253" s="1"/>
  <c r="U253" s="1"/>
  <c r="M253"/>
  <c r="L264"/>
  <c r="S264" s="1"/>
  <c r="U264" s="1"/>
  <c r="M264"/>
  <c r="L287"/>
  <c r="S287" s="1"/>
  <c r="U287" s="1"/>
  <c r="M287"/>
  <c r="L274"/>
  <c r="S274" s="1"/>
  <c r="U274" s="1"/>
  <c r="M274"/>
  <c r="L319"/>
  <c r="S319" s="1"/>
  <c r="U319" s="1"/>
  <c r="M319"/>
  <c r="L68"/>
  <c r="S68" s="1"/>
  <c r="U68" s="1"/>
  <c r="M68"/>
  <c r="L76"/>
  <c r="S76" s="1"/>
  <c r="U76" s="1"/>
  <c r="M76"/>
  <c r="L255"/>
  <c r="S255" s="1"/>
  <c r="U255" s="1"/>
  <c r="M255"/>
  <c r="U35"/>
  <c r="L199"/>
  <c r="S199" s="1"/>
  <c r="U199" s="1"/>
  <c r="M199"/>
  <c r="U36"/>
  <c r="L182"/>
  <c r="S182" s="1"/>
  <c r="U182" s="1"/>
  <c r="M182"/>
  <c r="L235"/>
  <c r="S235" s="1"/>
  <c r="U235" s="1"/>
  <c r="M235"/>
  <c r="L350"/>
  <c r="S350" s="1"/>
  <c r="U350" s="1"/>
  <c r="M350"/>
  <c r="L135"/>
  <c r="S135" s="1"/>
  <c r="U135" s="1"/>
  <c r="M135"/>
  <c r="L296"/>
  <c r="S296" s="1"/>
  <c r="U296" s="1"/>
  <c r="M296"/>
  <c r="L311"/>
  <c r="S311" s="1"/>
  <c r="U311" s="1"/>
  <c r="M311"/>
  <c r="L25"/>
  <c r="S25" s="1"/>
  <c r="U25" s="1"/>
  <c r="M25"/>
  <c r="L54"/>
  <c r="S54" s="1"/>
  <c r="U54" s="1"/>
  <c r="M54"/>
  <c r="L21"/>
  <c r="S21" s="1"/>
  <c r="U21" s="1"/>
  <c r="M21"/>
  <c r="L55"/>
  <c r="S55" s="1"/>
  <c r="U55" s="1"/>
  <c r="M55"/>
  <c r="L293"/>
  <c r="S293" s="1"/>
  <c r="U293" s="1"/>
  <c r="M293"/>
  <c r="L71"/>
  <c r="S71" s="1"/>
  <c r="U71" s="1"/>
  <c r="M71"/>
  <c r="L176"/>
  <c r="S176" s="1"/>
  <c r="U176" s="1"/>
  <c r="M176"/>
  <c r="L238"/>
  <c r="S238" s="1"/>
  <c r="U238" s="1"/>
  <c r="M238"/>
  <c r="L244"/>
  <c r="S244" s="1"/>
  <c r="U244" s="1"/>
  <c r="M244"/>
  <c r="L303"/>
  <c r="S303" s="1"/>
  <c r="U303" s="1"/>
  <c r="M303"/>
  <c r="L307"/>
  <c r="S307" s="1"/>
  <c r="U307" s="1"/>
  <c r="M307"/>
  <c r="L309"/>
  <c r="S309" s="1"/>
  <c r="U309" s="1"/>
  <c r="M309"/>
  <c r="L325"/>
  <c r="S325" s="1"/>
  <c r="U325" s="1"/>
  <c r="M325"/>
  <c r="L326"/>
  <c r="S326" s="1"/>
  <c r="U326" s="1"/>
  <c r="M326"/>
  <c r="L327"/>
  <c r="S327" s="1"/>
  <c r="U327" s="1"/>
  <c r="M327"/>
  <c r="L339"/>
  <c r="S339" s="1"/>
  <c r="U339" s="1"/>
  <c r="M339"/>
  <c r="L347"/>
  <c r="S347" s="1"/>
  <c r="U347" s="1"/>
  <c r="M347"/>
  <c r="L93"/>
  <c r="S93" s="1"/>
  <c r="U93" s="1"/>
  <c r="M93"/>
  <c r="U29"/>
  <c r="L178"/>
  <c r="S178" s="1"/>
  <c r="U178" s="1"/>
  <c r="M178"/>
  <c r="L273"/>
  <c r="S273" s="1"/>
  <c r="U273" s="1"/>
  <c r="M273"/>
  <c r="U42"/>
  <c r="L64"/>
  <c r="S64" s="1"/>
  <c r="U64" s="1"/>
  <c r="M64"/>
  <c r="L95"/>
  <c r="S95" s="1"/>
  <c r="U95" s="1"/>
  <c r="M95"/>
  <c r="L96"/>
  <c r="S96" s="1"/>
  <c r="U96" s="1"/>
  <c r="M96"/>
  <c r="L123"/>
  <c r="S123" s="1"/>
  <c r="U123" s="1"/>
  <c r="M123"/>
  <c r="L207"/>
  <c r="S207" s="1"/>
  <c r="U207" s="1"/>
  <c r="M207"/>
  <c r="L147"/>
  <c r="S147" s="1"/>
  <c r="U147" s="1"/>
  <c r="M147"/>
  <c r="L188"/>
  <c r="S188" s="1"/>
  <c r="U188" s="1"/>
  <c r="M188"/>
  <c r="L208"/>
  <c r="S208" s="1"/>
  <c r="U208" s="1"/>
  <c r="M208"/>
  <c r="L211"/>
  <c r="S211" s="1"/>
  <c r="U211" s="1"/>
  <c r="M211"/>
  <c r="L174"/>
  <c r="S174" s="1"/>
  <c r="U174" s="1"/>
  <c r="M174"/>
  <c r="L90"/>
  <c r="S90" s="1"/>
  <c r="U90" s="1"/>
  <c r="M90"/>
  <c r="L279"/>
  <c r="S279" s="1"/>
  <c r="U279" s="1"/>
  <c r="M279"/>
  <c r="L20"/>
  <c r="S20" s="1"/>
  <c r="U20" s="1"/>
  <c r="M20"/>
  <c r="L104"/>
  <c r="S104" s="1"/>
  <c r="U104" s="1"/>
  <c r="M104"/>
  <c r="L269"/>
  <c r="S269" s="1"/>
  <c r="U269" s="1"/>
  <c r="M269"/>
  <c r="L281"/>
  <c r="S281" s="1"/>
  <c r="U281" s="1"/>
  <c r="M281"/>
  <c r="U41"/>
  <c r="L66"/>
  <c r="S66" s="1"/>
  <c r="U66" s="1"/>
  <c r="M66"/>
  <c r="L111"/>
  <c r="S111" s="1"/>
  <c r="U111" s="1"/>
  <c r="M111"/>
  <c r="L146"/>
  <c r="S146" s="1"/>
  <c r="U146" s="1"/>
  <c r="M146"/>
  <c r="L180"/>
  <c r="S180" s="1"/>
  <c r="U180" s="1"/>
  <c r="M180"/>
  <c r="L212"/>
  <c r="S212" s="1"/>
  <c r="U212" s="1"/>
  <c r="M212"/>
  <c r="L245"/>
  <c r="S245" s="1"/>
  <c r="U245" s="1"/>
  <c r="M245"/>
  <c r="L320"/>
  <c r="S320" s="1"/>
  <c r="U320" s="1"/>
  <c r="M320"/>
  <c r="L329"/>
  <c r="S329" s="1"/>
  <c r="U329" s="1"/>
  <c r="M329"/>
  <c r="L289"/>
  <c r="S289" s="1"/>
  <c r="M289"/>
  <c r="L266"/>
  <c r="S266" s="1"/>
  <c r="U266" s="1"/>
  <c r="M266"/>
  <c r="L304"/>
  <c r="S304" s="1"/>
  <c r="U304" s="1"/>
  <c r="M304"/>
  <c r="U28"/>
  <c r="L268"/>
  <c r="S268" s="1"/>
  <c r="U268" s="1"/>
  <c r="M268"/>
  <c r="U47"/>
  <c r="L92"/>
  <c r="S92" s="1"/>
  <c r="U92" s="1"/>
  <c r="M92"/>
  <c r="L282"/>
  <c r="S282" s="1"/>
  <c r="U282" s="1"/>
  <c r="M282"/>
  <c r="L60"/>
  <c r="S60" s="1"/>
  <c r="U60" s="1"/>
  <c r="M60"/>
  <c r="L152"/>
  <c r="S152" s="1"/>
  <c r="U152" s="1"/>
  <c r="M152"/>
  <c r="L194"/>
  <c r="S194" s="1"/>
  <c r="U194" s="1"/>
  <c r="M194"/>
  <c r="L283"/>
  <c r="S283" s="1"/>
  <c r="U283" s="1"/>
  <c r="M283"/>
  <c r="L285"/>
  <c r="S285" s="1"/>
  <c r="U285" s="1"/>
  <c r="M285"/>
  <c r="L288"/>
  <c r="S288" s="1"/>
  <c r="U288" s="1"/>
  <c r="M288"/>
  <c r="L19"/>
  <c r="S19" s="1"/>
  <c r="U19" s="1"/>
  <c r="M19"/>
  <c r="L267"/>
  <c r="S267" s="1"/>
  <c r="U267" s="1"/>
  <c r="M267"/>
  <c r="L271"/>
  <c r="S271" s="1"/>
  <c r="U271" s="1"/>
  <c r="M271"/>
  <c r="L292"/>
  <c r="S292" s="1"/>
  <c r="U292" s="1"/>
  <c r="M292"/>
  <c r="L299"/>
  <c r="S299" s="1"/>
  <c r="U299" s="1"/>
  <c r="M299"/>
  <c r="L306"/>
  <c r="S306" s="1"/>
  <c r="U306" s="1"/>
  <c r="M306"/>
  <c r="L260"/>
  <c r="M260"/>
  <c r="L198"/>
  <c r="S198" s="1"/>
  <c r="U198" s="1"/>
  <c r="M198"/>
  <c r="L262"/>
  <c r="S262" s="1"/>
  <c r="U262" s="1"/>
  <c r="M262"/>
  <c r="L318"/>
  <c r="S318" s="1"/>
  <c r="U318" s="1"/>
  <c r="M318"/>
  <c r="L98"/>
  <c r="S98" s="1"/>
  <c r="U98" s="1"/>
  <c r="M98"/>
  <c r="L119"/>
  <c r="S119" s="1"/>
  <c r="U119" s="1"/>
  <c r="M119"/>
  <c r="L200"/>
  <c r="S200" s="1"/>
  <c r="U200" s="1"/>
  <c r="M200"/>
  <c r="L241"/>
  <c r="S241" s="1"/>
  <c r="U241" s="1"/>
  <c r="M241"/>
  <c r="L243"/>
  <c r="S243" s="1"/>
  <c r="U243" s="1"/>
  <c r="M243"/>
  <c r="L308"/>
  <c r="S308" s="1"/>
  <c r="U308" s="1"/>
  <c r="M308"/>
  <c r="L187"/>
  <c r="S187" s="1"/>
  <c r="U187" s="1"/>
  <c r="M187"/>
  <c r="L278"/>
  <c r="S278" s="1"/>
  <c r="U278" s="1"/>
  <c r="M278"/>
  <c r="L290"/>
  <c r="S290" s="1"/>
  <c r="U290" s="1"/>
  <c r="M290"/>
  <c r="L330"/>
  <c r="S330" s="1"/>
  <c r="U330" s="1"/>
  <c r="M330"/>
  <c r="L65"/>
  <c r="S65" s="1"/>
  <c r="U65" s="1"/>
  <c r="M65"/>
  <c r="L73"/>
  <c r="S73" s="1"/>
  <c r="U73" s="1"/>
  <c r="M73"/>
  <c r="L275"/>
  <c r="S275" s="1"/>
  <c r="U275" s="1"/>
  <c r="M275"/>
  <c r="L173"/>
  <c r="S173" s="1"/>
  <c r="U173" s="1"/>
  <c r="M173"/>
  <c r="L171"/>
  <c r="S171" s="1"/>
  <c r="U171" s="1"/>
  <c r="M171"/>
  <c r="L59"/>
  <c r="S59" s="1"/>
  <c r="U59" s="1"/>
  <c r="M59"/>
  <c r="L215"/>
  <c r="S215" s="1"/>
  <c r="U215" s="1"/>
  <c r="M215"/>
  <c r="L23"/>
  <c r="S23" s="1"/>
  <c r="U23" s="1"/>
  <c r="M23"/>
  <c r="L116"/>
  <c r="S116" s="1"/>
  <c r="U116" s="1"/>
  <c r="M116"/>
  <c r="L358"/>
  <c r="S358" s="1"/>
  <c r="U358" s="1"/>
  <c r="U30"/>
  <c r="L231"/>
  <c r="S231" s="1"/>
  <c r="U231" s="1"/>
  <c r="M231"/>
  <c r="L284"/>
  <c r="S284" s="1"/>
  <c r="U284" s="1"/>
  <c r="M284"/>
  <c r="L210"/>
  <c r="S210" s="1"/>
  <c r="U210" s="1"/>
  <c r="M210"/>
  <c r="U46"/>
  <c r="L263"/>
  <c r="S263" s="1"/>
  <c r="U263" s="1"/>
  <c r="M263"/>
  <c r="L67"/>
  <c r="S67" s="1"/>
  <c r="U67" s="1"/>
  <c r="M67"/>
  <c r="L265"/>
  <c r="S265" s="1"/>
  <c r="U265" s="1"/>
  <c r="M265"/>
  <c r="L270"/>
  <c r="S270" s="1"/>
  <c r="U270" s="1"/>
  <c r="M270"/>
  <c r="L301"/>
  <c r="S301" s="1"/>
  <c r="U301" s="1"/>
  <c r="M301"/>
  <c r="L247"/>
  <c r="S247" s="1"/>
  <c r="U247" s="1"/>
  <c r="M247"/>
  <c r="L302"/>
  <c r="S302" s="1"/>
  <c r="U302" s="1"/>
  <c r="M302"/>
  <c r="U32"/>
  <c r="L69"/>
  <c r="S69" s="1"/>
  <c r="U69" s="1"/>
  <c r="M69"/>
  <c r="L80"/>
  <c r="S80" s="1"/>
  <c r="U80" s="1"/>
  <c r="M80"/>
  <c r="L112"/>
  <c r="S112" s="1"/>
  <c r="U112" s="1"/>
  <c r="M112"/>
  <c r="L298"/>
  <c r="S298" s="1"/>
  <c r="U298" s="1"/>
  <c r="M298"/>
  <c r="L331"/>
  <c r="S331" s="1"/>
  <c r="U331" s="1"/>
  <c r="L335"/>
  <c r="S335" s="1"/>
  <c r="U335" s="1"/>
  <c r="M335"/>
  <c r="L297"/>
  <c r="S297" s="1"/>
  <c r="U297" s="1"/>
  <c r="M297"/>
  <c r="L220"/>
  <c r="S220" s="1"/>
  <c r="U220" s="1"/>
  <c r="M220"/>
  <c r="L120"/>
  <c r="S120" s="1"/>
  <c r="U120" s="1"/>
  <c r="M120"/>
  <c r="L354"/>
  <c r="S354" s="1"/>
  <c r="U354" s="1"/>
  <c r="M354"/>
  <c r="L351"/>
  <c r="S351" s="1"/>
  <c r="U351" s="1"/>
  <c r="M351"/>
  <c r="L321"/>
  <c r="S321" s="1"/>
  <c r="U321" s="1"/>
  <c r="M321"/>
  <c r="L78"/>
  <c r="S78" s="1"/>
  <c r="U78" s="1"/>
  <c r="M78"/>
  <c r="L94"/>
  <c r="S94" s="1"/>
  <c r="U94" s="1"/>
  <c r="M94"/>
  <c r="L305"/>
  <c r="S305" s="1"/>
  <c r="U305" s="1"/>
  <c r="M305"/>
  <c r="L197"/>
  <c r="S197" s="1"/>
  <c r="U197" s="1"/>
  <c r="M197"/>
  <c r="L201"/>
  <c r="S201" s="1"/>
  <c r="U201" s="1"/>
  <c r="M201"/>
  <c r="L209"/>
  <c r="S209" s="1"/>
  <c r="U209" s="1"/>
  <c r="M209"/>
  <c r="L346"/>
  <c r="S346" s="1"/>
  <c r="U346" s="1"/>
  <c r="M346"/>
  <c r="L349"/>
  <c r="S349" s="1"/>
  <c r="U349" s="1"/>
  <c r="M349"/>
  <c r="L74"/>
  <c r="S74" s="1"/>
  <c r="U74" s="1"/>
  <c r="M74"/>
  <c r="L126"/>
  <c r="S126" s="1"/>
  <c r="U126" s="1"/>
  <c r="M126"/>
  <c r="L234"/>
  <c r="S234" s="1"/>
  <c r="U234" s="1"/>
  <c r="M234"/>
  <c r="L108"/>
  <c r="S108" s="1"/>
  <c r="U108" s="1"/>
  <c r="M108"/>
  <c r="L276"/>
  <c r="S276" s="1"/>
  <c r="U276" s="1"/>
  <c r="M276"/>
  <c r="U44"/>
  <c r="L100"/>
  <c r="S100" s="1"/>
  <c r="U100" s="1"/>
  <c r="M100"/>
  <c r="L202"/>
  <c r="S202" s="1"/>
  <c r="U202" s="1"/>
  <c r="M202"/>
  <c r="L345"/>
  <c r="S345" s="1"/>
  <c r="U345" s="1"/>
  <c r="M345"/>
  <c r="L88"/>
  <c r="S88" s="1"/>
  <c r="U88" s="1"/>
  <c r="M88"/>
  <c r="L18"/>
  <c r="S18" s="1"/>
  <c r="U18" s="1"/>
  <c r="M18"/>
  <c r="U52"/>
  <c r="L333"/>
  <c r="S333" s="1"/>
  <c r="U333" s="1"/>
  <c r="M333"/>
  <c r="L344"/>
  <c r="S344" s="1"/>
  <c r="U344" s="1"/>
  <c r="M344"/>
  <c r="L334"/>
  <c r="S334" s="1"/>
  <c r="U334" s="1"/>
  <c r="M334"/>
  <c r="U34"/>
  <c r="L62"/>
  <c r="S62" s="1"/>
  <c r="U62" s="1"/>
  <c r="M62"/>
  <c r="L184"/>
  <c r="S184" s="1"/>
  <c r="U184" s="1"/>
  <c r="M184"/>
  <c r="L248"/>
  <c r="S248" s="1"/>
  <c r="U248" s="1"/>
  <c r="M248"/>
  <c r="U38"/>
  <c r="L75"/>
  <c r="S75" s="1"/>
  <c r="U75" s="1"/>
  <c r="M75"/>
  <c r="L114"/>
  <c r="S114" s="1"/>
  <c r="U114" s="1"/>
  <c r="M114"/>
  <c r="L342"/>
  <c r="S342" s="1"/>
  <c r="U342" s="1"/>
  <c r="M342"/>
  <c r="L233"/>
  <c r="S233" s="1"/>
  <c r="U233" s="1"/>
  <c r="M233"/>
  <c r="L343"/>
  <c r="S343" s="1"/>
  <c r="U343" s="1"/>
  <c r="M343"/>
  <c r="L172"/>
  <c r="S172" s="1"/>
  <c r="U172" s="1"/>
  <c r="M172"/>
  <c r="U27"/>
  <c r="L24"/>
  <c r="S24" s="1"/>
  <c r="U24" s="1"/>
  <c r="M24"/>
  <c r="L216"/>
  <c r="S216" s="1"/>
  <c r="U216" s="1"/>
  <c r="M216"/>
  <c r="L196"/>
  <c r="S196" s="1"/>
  <c r="U196" s="1"/>
  <c r="M196"/>
  <c r="L261"/>
  <c r="S261" s="1"/>
  <c r="U261" s="1"/>
  <c r="M261"/>
  <c r="L56"/>
  <c r="S56" s="1"/>
  <c r="U56" s="1"/>
  <c r="M56"/>
  <c r="L221"/>
  <c r="S221" s="1"/>
  <c r="U221" s="1"/>
  <c r="M221"/>
  <c r="L336"/>
  <c r="S336" s="1"/>
  <c r="U336" s="1"/>
  <c r="M336"/>
  <c r="L337"/>
  <c r="S337" s="1"/>
  <c r="U337" s="1"/>
  <c r="M337"/>
  <c r="L133"/>
  <c r="S133" s="1"/>
  <c r="U133" s="1"/>
  <c r="M133"/>
  <c r="L272"/>
  <c r="S272" s="1"/>
  <c r="U272" s="1"/>
  <c r="M272"/>
  <c r="L277"/>
  <c r="S277" s="1"/>
  <c r="U277" s="1"/>
  <c r="M277"/>
  <c r="L332"/>
  <c r="S332" s="1"/>
  <c r="U332" s="1"/>
  <c r="M332"/>
  <c r="L102"/>
  <c r="S102" s="1"/>
  <c r="U102" s="1"/>
  <c r="M102"/>
  <c r="L177"/>
  <c r="S177" s="1"/>
  <c r="U177" s="1"/>
  <c r="M177"/>
  <c r="L286"/>
  <c r="S286" s="1"/>
  <c r="U286" s="1"/>
  <c r="M286"/>
  <c r="L99"/>
  <c r="S99" s="1"/>
  <c r="U99" s="1"/>
  <c r="M99"/>
  <c r="L314"/>
  <c r="S314" s="1"/>
  <c r="U314" s="1"/>
  <c r="M314"/>
  <c r="U40"/>
  <c r="L57"/>
  <c r="S57" s="1"/>
  <c r="U57" s="1"/>
  <c r="M57"/>
  <c r="L58"/>
  <c r="S58" s="1"/>
  <c r="U58" s="1"/>
  <c r="M58"/>
  <c r="L280"/>
  <c r="S280" s="1"/>
  <c r="U280" s="1"/>
  <c r="M280"/>
  <c r="L341"/>
  <c r="S341" s="1"/>
  <c r="U341" s="1"/>
  <c r="M341"/>
  <c r="L230"/>
  <c r="S230" s="1"/>
  <c r="U230" s="1"/>
  <c r="M230"/>
  <c r="L84"/>
  <c r="S84" s="1"/>
  <c r="U84" s="1"/>
  <c r="M84"/>
  <c r="L15"/>
  <c r="M15"/>
  <c r="L97"/>
  <c r="S97" s="1"/>
  <c r="U97" s="1"/>
  <c r="M97"/>
  <c r="L122"/>
  <c r="S122" s="1"/>
  <c r="U122" s="1"/>
  <c r="M122"/>
  <c r="L83"/>
  <c r="S83" s="1"/>
  <c r="U83" s="1"/>
  <c r="M83"/>
  <c r="L242"/>
  <c r="S242" s="1"/>
  <c r="U242" s="1"/>
  <c r="M242"/>
  <c r="L338"/>
  <c r="S338" s="1"/>
  <c r="U338" s="1"/>
  <c r="M338"/>
  <c r="L155"/>
  <c r="S155" s="1"/>
  <c r="U155" s="1"/>
  <c r="M155"/>
  <c r="L195"/>
  <c r="S195" s="1"/>
  <c r="U195" s="1"/>
  <c r="M195"/>
  <c r="L214"/>
  <c r="S214" s="1"/>
  <c r="U214" s="1"/>
  <c r="M214"/>
  <c r="L81"/>
  <c r="S81" s="1"/>
  <c r="U81" s="1"/>
  <c r="M81"/>
  <c r="U31"/>
  <c r="L193"/>
  <c r="S193" s="1"/>
  <c r="U193" s="1"/>
  <c r="M193"/>
  <c r="L17"/>
  <c r="S17" s="1"/>
  <c r="U17" s="1"/>
  <c r="M17"/>
  <c r="L160"/>
  <c r="S160" s="1"/>
  <c r="U160" s="1"/>
  <c r="M160"/>
  <c r="L353"/>
  <c r="S353" s="1"/>
  <c r="U353" s="1"/>
  <c r="M353"/>
  <c r="L161"/>
  <c r="S161" s="1"/>
  <c r="U161" s="1"/>
  <c r="M161"/>
  <c r="L158"/>
  <c r="S158" s="1"/>
  <c r="U158" s="1"/>
  <c r="M158"/>
  <c r="L204"/>
  <c r="S204" s="1"/>
  <c r="U204" s="1"/>
  <c r="M204"/>
  <c r="L156"/>
  <c r="S156" s="1"/>
  <c r="U156" s="1"/>
  <c r="M156"/>
  <c r="L79"/>
  <c r="S79" s="1"/>
  <c r="U79" s="1"/>
  <c r="M79"/>
  <c r="L103"/>
  <c r="S103" s="1"/>
  <c r="U103" s="1"/>
  <c r="M103"/>
  <c r="L157"/>
  <c r="S157" s="1"/>
  <c r="U157" s="1"/>
  <c r="M157"/>
  <c r="L191"/>
  <c r="S191" s="1"/>
  <c r="U191" s="1"/>
  <c r="M191"/>
  <c r="L162"/>
  <c r="S162" s="1"/>
  <c r="U162" s="1"/>
  <c r="M162"/>
  <c r="L295"/>
  <c r="S295" s="1"/>
  <c r="M295"/>
  <c r="L352"/>
  <c r="S352" s="1"/>
  <c r="M352"/>
  <c r="L70"/>
  <c r="S70" s="1"/>
  <c r="M70"/>
  <c r="L153"/>
  <c r="S153" s="1"/>
  <c r="U153" s="1"/>
  <c r="M153"/>
  <c r="L159"/>
  <c r="S159" s="1"/>
  <c r="U159" s="1"/>
  <c r="M159"/>
  <c r="L154"/>
  <c r="S154" s="1"/>
  <c r="U154" s="1"/>
  <c r="M154"/>
  <c r="L192"/>
  <c r="S192" s="1"/>
  <c r="U192" s="1"/>
  <c r="M192"/>
  <c r="P355"/>
  <c r="U206" l="1"/>
  <c r="U289"/>
  <c r="S260"/>
  <c r="S15"/>
  <c r="U15" s="1"/>
  <c r="U70"/>
  <c r="U295"/>
  <c r="U352"/>
  <c r="O355"/>
  <c r="M355"/>
  <c r="L355"/>
  <c r="U260" l="1"/>
  <c r="T219"/>
  <c r="T218"/>
  <c r="R218"/>
  <c r="T323"/>
  <c r="T322"/>
  <c r="R322"/>
  <c r="T356"/>
  <c r="S356"/>
  <c r="U356" s="1"/>
  <c r="T217"/>
  <c r="S217"/>
  <c r="U217" s="1"/>
  <c r="T216"/>
  <c r="T215"/>
  <c r="T214"/>
  <c r="T213"/>
  <c r="S213"/>
  <c r="U213" s="1"/>
  <c r="T212"/>
  <c r="T211"/>
  <c r="T210"/>
  <c r="T209"/>
  <c r="T208"/>
  <c r="T321"/>
  <c r="T207"/>
  <c r="T206"/>
  <c r="T205"/>
  <c r="S205"/>
  <c r="U205" s="1"/>
  <c r="T204"/>
  <c r="T203"/>
  <c r="S203"/>
  <c r="U203" s="1"/>
  <c r="T202"/>
  <c r="T201"/>
  <c r="T200"/>
  <c r="T199"/>
  <c r="T355"/>
  <c r="S355"/>
  <c r="U355" s="1"/>
  <c r="T198"/>
  <c r="T197"/>
  <c r="T196"/>
  <c r="T195"/>
  <c r="T194"/>
  <c r="T193"/>
  <c r="T192"/>
  <c r="T191"/>
  <c r="T190"/>
  <c r="R190"/>
  <c r="T189"/>
  <c r="T319"/>
  <c r="R319"/>
  <c r="T188"/>
  <c r="T187"/>
  <c r="R187"/>
  <c r="T186"/>
  <c r="S186"/>
  <c r="U186" s="1"/>
  <c r="T318"/>
  <c r="R318"/>
  <c r="T185"/>
  <c r="T354"/>
  <c r="R354"/>
  <c r="T317"/>
  <c r="S317"/>
  <c r="U317" s="1"/>
  <c r="T184"/>
  <c r="R184"/>
  <c r="T183"/>
  <c r="S183"/>
  <c r="U183" s="1"/>
  <c r="T182"/>
  <c r="R182"/>
  <c r="T181"/>
  <c r="S181"/>
  <c r="U181" s="1"/>
  <c r="T180"/>
  <c r="R180"/>
  <c r="T179"/>
  <c r="T178"/>
  <c r="R178"/>
  <c r="T177"/>
  <c r="T176"/>
  <c r="R176"/>
  <c r="T175"/>
  <c r="T174"/>
  <c r="R174"/>
  <c r="T173"/>
  <c r="T353"/>
  <c r="R353"/>
  <c r="T172"/>
  <c r="T316"/>
  <c r="R316"/>
  <c r="T314"/>
  <c r="T171"/>
  <c r="R171"/>
  <c r="T170"/>
  <c r="R170"/>
  <c r="T169"/>
  <c r="S169"/>
  <c r="U169" s="1"/>
  <c r="T167"/>
  <c r="R167"/>
  <c r="T166"/>
  <c r="S166"/>
  <c r="U166" s="1"/>
  <c r="T165"/>
  <c r="R165"/>
  <c r="T164"/>
  <c r="T163"/>
  <c r="R163"/>
  <c r="T162"/>
  <c r="T160"/>
  <c r="R160"/>
  <c r="T159"/>
  <c r="T158"/>
  <c r="R158"/>
  <c r="T157"/>
  <c r="T156"/>
  <c r="R156"/>
  <c r="T352"/>
  <c r="T155"/>
  <c r="R155"/>
  <c r="T154"/>
  <c r="T153"/>
  <c r="R153"/>
  <c r="T152"/>
  <c r="T151"/>
  <c r="R151"/>
  <c r="T150"/>
  <c r="S150"/>
  <c r="U150" s="1"/>
  <c r="T149"/>
  <c r="R149"/>
  <c r="T148"/>
  <c r="T147"/>
  <c r="R147"/>
  <c r="T351"/>
  <c r="T146"/>
  <c r="T145"/>
  <c r="R145"/>
  <c r="T313"/>
  <c r="S313"/>
  <c r="U313" s="1"/>
  <c r="T143"/>
  <c r="T312"/>
  <c r="R312"/>
  <c r="T142"/>
  <c r="T141"/>
  <c r="R141"/>
  <c r="T140"/>
  <c r="S140"/>
  <c r="U140" s="1"/>
  <c r="T139"/>
  <c r="R139"/>
  <c r="T350"/>
  <c r="T311"/>
  <c r="R311"/>
  <c r="T310"/>
  <c r="T138"/>
  <c r="R138"/>
  <c r="T137"/>
  <c r="T136"/>
  <c r="R136"/>
  <c r="T135"/>
  <c r="T134"/>
  <c r="R134"/>
  <c r="T133"/>
  <c r="T309"/>
  <c r="R309"/>
  <c r="S131"/>
  <c r="U131" s="1"/>
  <c r="T131"/>
  <c r="R131"/>
  <c r="T130"/>
  <c r="R130"/>
  <c r="T129"/>
  <c r="S129"/>
  <c r="U129" s="1"/>
  <c r="T307"/>
  <c r="R307"/>
  <c r="T128"/>
  <c r="S128"/>
  <c r="U128" s="1"/>
  <c r="T349"/>
  <c r="R349"/>
  <c r="T127"/>
  <c r="T126"/>
  <c r="R126"/>
  <c r="T125"/>
  <c r="S125"/>
  <c r="U125" s="1"/>
  <c r="T124"/>
  <c r="R124"/>
  <c r="T121"/>
  <c r="S121"/>
  <c r="U121" s="1"/>
  <c r="T120"/>
  <c r="R120"/>
  <c r="T119"/>
  <c r="T118"/>
  <c r="R118"/>
  <c r="T117"/>
  <c r="S117"/>
  <c r="U117" s="1"/>
  <c r="T348"/>
  <c r="R348"/>
  <c r="T116"/>
  <c r="T115"/>
  <c r="R115"/>
  <c r="T114"/>
  <c r="T113"/>
  <c r="R113"/>
  <c r="T112"/>
  <c r="T111"/>
  <c r="R111"/>
  <c r="T110"/>
  <c r="S110"/>
  <c r="U110" s="1"/>
  <c r="T347"/>
  <c r="R347"/>
  <c r="T109"/>
  <c r="S109"/>
  <c r="U109" s="1"/>
  <c r="T346"/>
  <c r="R346"/>
  <c r="T306"/>
  <c r="T108"/>
  <c r="R108"/>
  <c r="T107"/>
  <c r="S107"/>
  <c r="U107" s="1"/>
  <c r="T305"/>
  <c r="R305"/>
  <c r="T106"/>
  <c r="S106"/>
  <c r="U106" s="1"/>
  <c r="T345"/>
  <c r="R345"/>
  <c r="T344"/>
  <c r="T105"/>
  <c r="S105"/>
  <c r="U105" s="1"/>
  <c r="T104"/>
  <c r="T15"/>
  <c r="T303"/>
  <c r="T302"/>
  <c r="T103"/>
  <c r="T301"/>
  <c r="T102"/>
  <c r="T300"/>
  <c r="S300"/>
  <c r="T101"/>
  <c r="T100"/>
  <c r="T343"/>
  <c r="T99"/>
  <c r="T98"/>
  <c r="T299"/>
  <c r="T97"/>
  <c r="T95"/>
  <c r="T94"/>
  <c r="T92"/>
  <c r="T297"/>
  <c r="T91"/>
  <c r="S91"/>
  <c r="U91" s="1"/>
  <c r="T90"/>
  <c r="T88"/>
  <c r="T296"/>
  <c r="T87"/>
  <c r="T86"/>
  <c r="S86"/>
  <c r="U86" s="1"/>
  <c r="T85"/>
  <c r="T84"/>
  <c r="T83"/>
  <c r="S82"/>
  <c r="U82" s="1"/>
  <c r="T82"/>
  <c r="T81"/>
  <c r="T80"/>
  <c r="R80"/>
  <c r="T79"/>
  <c r="T78"/>
  <c r="T77"/>
  <c r="S77"/>
  <c r="U77" s="1"/>
  <c r="T76"/>
  <c r="T75"/>
  <c r="T295"/>
  <c r="T294"/>
  <c r="T293"/>
  <c r="T72"/>
  <c r="S72"/>
  <c r="U72" s="1"/>
  <c r="T71"/>
  <c r="T70"/>
  <c r="T292"/>
  <c r="T291"/>
  <c r="T342"/>
  <c r="T290"/>
  <c r="T289"/>
  <c r="T341"/>
  <c r="T69"/>
  <c r="R69"/>
  <c r="T68"/>
  <c r="T67"/>
  <c r="T288"/>
  <c r="T287"/>
  <c r="R287"/>
  <c r="T66"/>
  <c r="T65"/>
  <c r="T286"/>
  <c r="T340"/>
  <c r="S340"/>
  <c r="T339"/>
  <c r="T284"/>
  <c r="R64"/>
  <c r="T63"/>
  <c r="R337"/>
  <c r="T62"/>
  <c r="T283"/>
  <c r="R283"/>
  <c r="T61"/>
  <c r="S61"/>
  <c r="U61" s="1"/>
  <c r="T60"/>
  <c r="R60"/>
  <c r="T59"/>
  <c r="T58"/>
  <c r="R58"/>
  <c r="T57"/>
  <c r="T56"/>
  <c r="T282"/>
  <c r="R282"/>
  <c r="T55"/>
  <c r="T54"/>
  <c r="R54"/>
  <c r="T53"/>
  <c r="S53"/>
  <c r="U53" s="1"/>
  <c r="T52"/>
  <c r="T336"/>
  <c r="T51"/>
  <c r="T50"/>
  <c r="U50"/>
  <c r="T49"/>
  <c r="T335"/>
  <c r="R335"/>
  <c r="T48"/>
  <c r="U48"/>
  <c r="T47"/>
  <c r="T334"/>
  <c r="T280"/>
  <c r="R280"/>
  <c r="T46"/>
  <c r="T45"/>
  <c r="T279"/>
  <c r="T44"/>
  <c r="T43"/>
  <c r="U43"/>
  <c r="T333"/>
  <c r="R333"/>
  <c r="T278"/>
  <c r="T277"/>
  <c r="R277"/>
  <c r="T42"/>
  <c r="T276"/>
  <c r="R276"/>
  <c r="T41"/>
  <c r="T40"/>
  <c r="T39"/>
  <c r="U39"/>
  <c r="T332"/>
  <c r="R332"/>
  <c r="T38"/>
  <c r="T275"/>
  <c r="R275"/>
  <c r="T37"/>
  <c r="U37"/>
  <c r="T36"/>
  <c r="T274"/>
  <c r="T35"/>
  <c r="T330"/>
  <c r="T257"/>
  <c r="R257"/>
  <c r="T256"/>
  <c r="S256"/>
  <c r="U256" s="1"/>
  <c r="T255"/>
  <c r="R255"/>
  <c r="T254"/>
  <c r="S254"/>
  <c r="U254" s="1"/>
  <c r="T253"/>
  <c r="R253"/>
  <c r="T252"/>
  <c r="T251"/>
  <c r="R251"/>
  <c r="T250"/>
  <c r="T249"/>
  <c r="R249"/>
  <c r="T248"/>
  <c r="T34"/>
  <c r="T33"/>
  <c r="T32"/>
  <c r="T31"/>
  <c r="T30"/>
  <c r="T29"/>
  <c r="T28"/>
  <c r="T27"/>
  <c r="T26"/>
  <c r="R26"/>
  <c r="T273"/>
  <c r="T25"/>
  <c r="R25"/>
  <c r="T272"/>
  <c r="T271"/>
  <c r="R271"/>
  <c r="T270"/>
  <c r="T269"/>
  <c r="R269"/>
  <c r="T24"/>
  <c r="T23"/>
  <c r="R23"/>
  <c r="T268"/>
  <c r="T22"/>
  <c r="R22"/>
  <c r="T21"/>
  <c r="T267"/>
  <c r="R267"/>
  <c r="T266"/>
  <c r="T20"/>
  <c r="R20"/>
  <c r="T19"/>
  <c r="T18"/>
  <c r="R18"/>
  <c r="T265"/>
  <c r="T17"/>
  <c r="R17"/>
  <c r="T264"/>
  <c r="R264"/>
  <c r="T331"/>
  <c r="T263"/>
  <c r="R263"/>
  <c r="T358"/>
  <c r="T247"/>
  <c r="R247"/>
  <c r="T246"/>
  <c r="S246"/>
  <c r="U246" s="1"/>
  <c r="T328"/>
  <c r="R328"/>
  <c r="T245"/>
  <c r="T244"/>
  <c r="R244"/>
  <c r="T243"/>
  <c r="T262"/>
  <c r="R262"/>
  <c r="T242"/>
  <c r="T327"/>
  <c r="R327"/>
  <c r="T241"/>
  <c r="R241"/>
  <c r="T240"/>
  <c r="S240"/>
  <c r="U240" s="1"/>
  <c r="T238"/>
  <c r="R238"/>
  <c r="T237"/>
  <c r="T326"/>
  <c r="R326"/>
  <c r="T236"/>
  <c r="S236"/>
  <c r="U236" s="1"/>
  <c r="T235"/>
  <c r="R235"/>
  <c r="T234"/>
  <c r="T232"/>
  <c r="R232"/>
  <c r="T231"/>
  <c r="T325"/>
  <c r="R325"/>
  <c r="T230"/>
  <c r="T229"/>
  <c r="R229"/>
  <c r="T261"/>
  <c r="T228"/>
  <c r="R228"/>
  <c r="T227"/>
  <c r="T324"/>
  <c r="R324"/>
  <c r="T226"/>
  <c r="S226"/>
  <c r="U226" s="1"/>
  <c r="R225"/>
  <c r="T357"/>
  <c r="R357"/>
  <c r="T224"/>
  <c r="R224"/>
  <c r="R223"/>
  <c r="S223"/>
  <c r="U223" s="1"/>
  <c r="T222"/>
  <c r="T221"/>
  <c r="R220"/>
  <c r="U300" l="1"/>
  <c r="U340"/>
  <c r="R221"/>
  <c r="T223"/>
  <c r="S357"/>
  <c r="U357" s="1"/>
  <c r="T225"/>
  <c r="T220"/>
  <c r="R222"/>
  <c r="S224"/>
  <c r="U224" s="1"/>
  <c r="S324"/>
  <c r="U324" s="1"/>
  <c r="R227"/>
  <c r="S228"/>
  <c r="U228" s="1"/>
  <c r="R261"/>
  <c r="R230"/>
  <c r="R231"/>
  <c r="S232"/>
  <c r="U232" s="1"/>
  <c r="R234"/>
  <c r="R236"/>
  <c r="R237"/>
  <c r="R240"/>
  <c r="R242"/>
  <c r="R243"/>
  <c r="R245"/>
  <c r="S328"/>
  <c r="U328" s="1"/>
  <c r="R246"/>
  <c r="R358"/>
  <c r="R331"/>
  <c r="R265"/>
  <c r="R19"/>
  <c r="R266"/>
  <c r="R21"/>
  <c r="S22"/>
  <c r="R268"/>
  <c r="R24"/>
  <c r="R270"/>
  <c r="R272"/>
  <c r="R273"/>
  <c r="S26"/>
  <c r="U26" s="1"/>
  <c r="R248"/>
  <c r="S249"/>
  <c r="U249" s="1"/>
  <c r="R250"/>
  <c r="S251"/>
  <c r="U251" s="1"/>
  <c r="R252"/>
  <c r="R254"/>
  <c r="R256"/>
  <c r="S257"/>
  <c r="U257" s="1"/>
  <c r="R330"/>
  <c r="R274"/>
  <c r="R278"/>
  <c r="R279"/>
  <c r="R334"/>
  <c r="U51"/>
  <c r="R336"/>
  <c r="R53"/>
  <c r="R55"/>
  <c r="R56"/>
  <c r="R57"/>
  <c r="R59"/>
  <c r="R61"/>
  <c r="R62"/>
  <c r="R63"/>
  <c r="R284"/>
  <c r="R285"/>
  <c r="R226"/>
  <c r="T260"/>
  <c r="T233"/>
  <c r="T329"/>
  <c r="T337"/>
  <c r="S63"/>
  <c r="U63" s="1"/>
  <c r="T64"/>
  <c r="T285"/>
  <c r="T338"/>
  <c r="R338"/>
  <c r="R340"/>
  <c r="R65"/>
  <c r="R288"/>
  <c r="R68"/>
  <c r="R289"/>
  <c r="R342"/>
  <c r="R292"/>
  <c r="R71"/>
  <c r="R293"/>
  <c r="R75"/>
  <c r="R77"/>
  <c r="R79"/>
  <c r="R82"/>
  <c r="R84"/>
  <c r="R86"/>
  <c r="R296"/>
  <c r="R90"/>
  <c r="R297"/>
  <c r="R94"/>
  <c r="R97"/>
  <c r="R98"/>
  <c r="R343"/>
  <c r="R101"/>
  <c r="R102"/>
  <c r="R103"/>
  <c r="R303"/>
  <c r="R104"/>
  <c r="R344"/>
  <c r="R339"/>
  <c r="R286"/>
  <c r="R66"/>
  <c r="R67"/>
  <c r="R341"/>
  <c r="R290"/>
  <c r="R291"/>
  <c r="R70"/>
  <c r="R72"/>
  <c r="T73"/>
  <c r="R294"/>
  <c r="T74"/>
  <c r="R295"/>
  <c r="R76"/>
  <c r="R78"/>
  <c r="R81"/>
  <c r="R83"/>
  <c r="R85"/>
  <c r="R87"/>
  <c r="R88"/>
  <c r="T89"/>
  <c r="R91"/>
  <c r="R92"/>
  <c r="T93"/>
  <c r="T298"/>
  <c r="R95"/>
  <c r="T96"/>
  <c r="R299"/>
  <c r="R99"/>
  <c r="R100"/>
  <c r="R300"/>
  <c r="R301"/>
  <c r="R302"/>
  <c r="R15"/>
  <c r="R105"/>
  <c r="R106"/>
  <c r="R107"/>
  <c r="R306"/>
  <c r="R109"/>
  <c r="R110"/>
  <c r="R112"/>
  <c r="R114"/>
  <c r="R116"/>
  <c r="R117"/>
  <c r="S118"/>
  <c r="U118" s="1"/>
  <c r="R119"/>
  <c r="R121"/>
  <c r="R125"/>
  <c r="R127"/>
  <c r="R128"/>
  <c r="R129"/>
  <c r="S130"/>
  <c r="U130" s="1"/>
  <c r="S132"/>
  <c r="U132" s="1"/>
  <c r="R133"/>
  <c r="R135"/>
  <c r="S136"/>
  <c r="U136" s="1"/>
  <c r="R137"/>
  <c r="R310"/>
  <c r="R350"/>
  <c r="R140"/>
  <c r="R142"/>
  <c r="R143"/>
  <c r="R313"/>
  <c r="S145"/>
  <c r="U145" s="1"/>
  <c r="R146"/>
  <c r="R351"/>
  <c r="R148"/>
  <c r="S149"/>
  <c r="U149" s="1"/>
  <c r="R150"/>
  <c r="R152"/>
  <c r="R154"/>
  <c r="R352"/>
  <c r="R157"/>
  <c r="R159"/>
  <c r="T304"/>
  <c r="T308"/>
  <c r="T132"/>
  <c r="T144"/>
  <c r="T161"/>
  <c r="R162"/>
  <c r="S163"/>
  <c r="U163" s="1"/>
  <c r="R164"/>
  <c r="S165"/>
  <c r="U165" s="1"/>
  <c r="R166"/>
  <c r="S167"/>
  <c r="U167" s="1"/>
  <c r="R169"/>
  <c r="R314"/>
  <c r="R172"/>
  <c r="R173"/>
  <c r="R175"/>
  <c r="R177"/>
  <c r="R179"/>
  <c r="R181"/>
  <c r="R183"/>
  <c r="R317"/>
  <c r="R185"/>
  <c r="R186"/>
  <c r="R188"/>
  <c r="R189"/>
  <c r="R191"/>
  <c r="T320"/>
  <c r="R320"/>
  <c r="T168"/>
  <c r="R192"/>
  <c r="R194"/>
  <c r="R196"/>
  <c r="R198"/>
  <c r="R199"/>
  <c r="R201"/>
  <c r="R203"/>
  <c r="R205"/>
  <c r="R207"/>
  <c r="R208"/>
  <c r="R210"/>
  <c r="R213"/>
  <c r="R215"/>
  <c r="R217"/>
  <c r="R356"/>
  <c r="S322"/>
  <c r="U322" s="1"/>
  <c r="R323"/>
  <c r="S218"/>
  <c r="U218" s="1"/>
  <c r="R219"/>
  <c r="R193"/>
  <c r="R195"/>
  <c r="R197"/>
  <c r="R355"/>
  <c r="R200"/>
  <c r="R202"/>
  <c r="R204"/>
  <c r="R206"/>
  <c r="R321"/>
  <c r="R209"/>
  <c r="R211"/>
  <c r="R212"/>
  <c r="R214"/>
  <c r="R216"/>
  <c r="U22" l="1"/>
  <c r="R168"/>
  <c r="R123"/>
  <c r="R132"/>
  <c r="R304"/>
  <c r="R298"/>
  <c r="R93"/>
  <c r="R89"/>
  <c r="S89"/>
  <c r="U89" s="1"/>
  <c r="R74"/>
  <c r="R73"/>
  <c r="R281"/>
  <c r="R16"/>
  <c r="T16"/>
  <c r="R233"/>
  <c r="R260"/>
  <c r="S315"/>
  <c r="R315"/>
  <c r="T315"/>
  <c r="R161"/>
  <c r="R122"/>
  <c r="T123"/>
  <c r="T122"/>
  <c r="R144"/>
  <c r="R308"/>
  <c r="R96"/>
  <c r="T281"/>
  <c r="R329"/>
  <c r="U315" l="1"/>
</calcChain>
</file>

<file path=xl/sharedStrings.xml><?xml version="1.0" encoding="utf-8"?>
<sst xmlns="http://schemas.openxmlformats.org/spreadsheetml/2006/main" count="4839" uniqueCount="1209">
  <si>
    <t>Oficina Nacional de la Propiedad Industrial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</si>
  <si>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</si>
  <si>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</si>
  <si>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</si>
  <si>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</si>
  <si>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</si>
  <si>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</si>
  <si>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RECAUDACIONES</t>
  </si>
  <si>
    <t>CAJERO</t>
  </si>
  <si>
    <t>DESIGNADO</t>
  </si>
  <si>
    <t>MARCAS</t>
  </si>
  <si>
    <t>ENCARGADO DE CONTABILIDAD</t>
  </si>
  <si>
    <t>INVENCIONES</t>
  </si>
  <si>
    <t>AUXILIAR ADMINISTRATIVO I</t>
  </si>
  <si>
    <t>CONSULTORIA JURIDICA</t>
  </si>
  <si>
    <t>ABOGADO</t>
  </si>
  <si>
    <t>SERVICIOS GENERALES (SECC)</t>
  </si>
  <si>
    <t>CONSERJE</t>
  </si>
  <si>
    <t>SUBDIRECTORA TECNICA</t>
  </si>
  <si>
    <t>ARCHIVO DE INVENCIONES (SECC)</t>
  </si>
  <si>
    <t>ARCHIVISTA</t>
  </si>
  <si>
    <t>CHOFER II</t>
  </si>
  <si>
    <t>OFICINA REGIONAL NORTE</t>
  </si>
  <si>
    <t>OFICINA REGIONAL ESTE</t>
  </si>
  <si>
    <t>REVISION Y FORMALIZACION DE MARCAS</t>
  </si>
  <si>
    <t>MENSAJERO EXTERNO</t>
  </si>
  <si>
    <t>OFICIAL DE SERVICIO AL CLIENTE</t>
  </si>
  <si>
    <t>EXAMINADOR DE FONDO</t>
  </si>
  <si>
    <t>SOPORTE ADMINISTRATIVO</t>
  </si>
  <si>
    <t>SIGNOS DISTINTIVOS</t>
  </si>
  <si>
    <t>INSPECTOR DE S. D.</t>
  </si>
  <si>
    <t>RECURSOS HUMANOS</t>
  </si>
  <si>
    <t>PLANIFICACION Y DESARROLLO</t>
  </si>
  <si>
    <t>DIRECCION GENERAL</t>
  </si>
  <si>
    <t>ANALISTA DE PROYECTOS</t>
  </si>
  <si>
    <t>UNIDAD MEDICA</t>
  </si>
  <si>
    <t>MEDICO ASISTENTE</t>
  </si>
  <si>
    <t>CONTADOR</t>
  </si>
  <si>
    <t>TECNOLOGIA DE LA INFORMACION</t>
  </si>
  <si>
    <t>SOPORTE TECNICO</t>
  </si>
  <si>
    <t>SEGURIDAD</t>
  </si>
  <si>
    <t>DIRECTORA DE INVENCIONES</t>
  </si>
  <si>
    <t>COMUNICACIONES</t>
  </si>
  <si>
    <t>COORDINADOR TECNICO</t>
  </si>
  <si>
    <t>AUXILIAR DE RECURSOS HUMANOS</t>
  </si>
  <si>
    <t>MODULO SAN FRANCISCO</t>
  </si>
  <si>
    <t>COOPERATIVA</t>
  </si>
  <si>
    <t>AUXILIAR DE CONTABILIDAD</t>
  </si>
  <si>
    <t>SECRETARIA</t>
  </si>
  <si>
    <t>AYUDANTE DE MANTENIMIENTO</t>
  </si>
  <si>
    <t>PARALEGAL</t>
  </si>
  <si>
    <t>CALL CENTER</t>
  </si>
  <si>
    <t>SECRETARIA EJECUTIVA</t>
  </si>
  <si>
    <t>SERVICIO AL CLIENTE</t>
  </si>
  <si>
    <t>VIGILANTE</t>
  </si>
  <si>
    <t>PROYECTOS ESPECIALES</t>
  </si>
  <si>
    <t>MAYORDOMO</t>
  </si>
  <si>
    <t>AUXILIAR DE PUBLICACIONES</t>
  </si>
  <si>
    <t>RECEPCIONISTA</t>
  </si>
  <si>
    <t>ENCARGADO DE ASUNTOS LEGALES</t>
  </si>
  <si>
    <t>SUBDIRECCION</t>
  </si>
  <si>
    <t>SUBDIRECTOR</t>
  </si>
  <si>
    <t>CHOFER</t>
  </si>
  <si>
    <t>RENOVACIONES Y MODIFICACIONES</t>
  </si>
  <si>
    <t>CONTROL INTERNO</t>
  </si>
  <si>
    <t>ASISTENTE ADMINISTRATIVO</t>
  </si>
  <si>
    <t>FOTOCOPIADOR</t>
  </si>
  <si>
    <t>FOTOGRAFO</t>
  </si>
  <si>
    <t>SUPERVISOR DE SEGURIDAD</t>
  </si>
  <si>
    <t>ADMINISTRADOR DE REDES</t>
  </si>
  <si>
    <t>AUXILIAR DE COMUNICACIONES</t>
  </si>
  <si>
    <t>MENSAJERO INTERNO</t>
  </si>
  <si>
    <t>COORDINADORA TECNICA RII</t>
  </si>
  <si>
    <t>DISEÑADORA GRAFICA</t>
  </si>
  <si>
    <t>ENCARGADO DE MANTENIMIENTO</t>
  </si>
  <si>
    <t>DIRECTORA GENERAL</t>
  </si>
  <si>
    <t>AUXILIAR DE CORRESPONDENCIA</t>
  </si>
  <si>
    <t>ENCARGADO DE COMPRAS</t>
  </si>
  <si>
    <t>ASISTENTE EJECUTIVA</t>
  </si>
  <si>
    <t>ASISTENTE</t>
  </si>
  <si>
    <t>ALGUACIL</t>
  </si>
  <si>
    <t>ADMINISTRATIVO Y FINANCIERO</t>
  </si>
  <si>
    <t>CONTADORA</t>
  </si>
  <si>
    <t>EXAMINADOR LEGAL</t>
  </si>
  <si>
    <t>CAMARERO</t>
  </si>
  <si>
    <t>PERIODISTA</t>
  </si>
  <si>
    <t>SUBCONTADORA</t>
  </si>
  <si>
    <t>AUXILIAR DE MANTENIMIENTO</t>
  </si>
  <si>
    <t>TESORERIA</t>
  </si>
  <si>
    <t>AUXILIAR DE CONTROL INTERNO</t>
  </si>
  <si>
    <t>JARDINERO</t>
  </si>
  <si>
    <t>COORDINADOR DE PUBLICACIONES</t>
  </si>
  <si>
    <t>ENCARGADA DE RECURSOS HUMANOS</t>
  </si>
  <si>
    <t>CONSULTOR JURIDICO</t>
  </si>
  <si>
    <t>MENSAJERO</t>
  </si>
  <si>
    <t>AUXILIAR DE ENTREGA</t>
  </si>
  <si>
    <t>REPRESENTANTE DEL CALL CENTER</t>
  </si>
  <si>
    <t>AUXILIAR GESTION DE LA CALIDAD</t>
  </si>
  <si>
    <t>RESPONSABLE PAGINA WEB</t>
  </si>
  <si>
    <t>ENCARGADO ADMINISTRATIVO</t>
  </si>
  <si>
    <t>TECNICO SOPORTE INFORMATICO</t>
  </si>
  <si>
    <t>ENCARGADO DE RECURSOS HUMANOS</t>
  </si>
  <si>
    <t>“Año del Fomento de la Vivienda”</t>
  </si>
  <si>
    <t>Seguridad Social (LEY 87-01)</t>
  </si>
  <si>
    <t>Total Retenciones y Aportes</t>
  </si>
  <si>
    <t>Sueldo Neto (RD$)</t>
  </si>
  <si>
    <t>Sub-Cuenta No.</t>
  </si>
  <si>
    <t>IS/R              (Ley 11-92)     (1*)</t>
  </si>
  <si>
    <t>Seguro Sávica</t>
  </si>
  <si>
    <t>Seguro de Pensión (9.97%)</t>
  </si>
  <si>
    <t>Riesgos Laborales (1.1%)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</si>
  <si>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</si>
  <si>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</si>
  <si>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</si>
  <si>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</si>
  <si>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</si>
  <si>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</si>
  <si>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</si>
  <si>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</si>
  <si>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Aporte_Emple. ADOR_SFS</t>
  </si>
  <si>
    <t>0001</t>
  </si>
  <si>
    <t>0002</t>
  </si>
  <si>
    <t>0003</t>
  </si>
  <si>
    <t>00001000</t>
  </si>
  <si>
    <t>00001003</t>
  </si>
  <si>
    <t>ENCARGADA MODULO DE BANI</t>
  </si>
  <si>
    <t>MODULO BANI</t>
  </si>
  <si>
    <t>00001004</t>
  </si>
  <si>
    <t>ADMINISTRATIVO (DIV)</t>
  </si>
  <si>
    <t>00001005</t>
  </si>
  <si>
    <t>00001006</t>
  </si>
  <si>
    <t>00001007</t>
  </si>
  <si>
    <t>00001012</t>
  </si>
  <si>
    <t>REPRESENTANTE DE SERV. AL CLIE</t>
  </si>
  <si>
    <t>00001014</t>
  </si>
  <si>
    <t>00001015</t>
  </si>
  <si>
    <t>00000102</t>
  </si>
  <si>
    <t>AUXILIAR DE RENOVACIONES Y  MO</t>
  </si>
  <si>
    <t>00001024</t>
  </si>
  <si>
    <t>00001026</t>
  </si>
  <si>
    <t>00000103</t>
  </si>
  <si>
    <t>00001031</t>
  </si>
  <si>
    <t>00001032</t>
  </si>
  <si>
    <t>ENCARGADO AUDIOVISUAL</t>
  </si>
  <si>
    <t>00001033</t>
  </si>
  <si>
    <t>ARCHIVO DE SIGNOS DISTINTIVOS (SECC)</t>
  </si>
  <si>
    <t>00001034</t>
  </si>
  <si>
    <t>00001040</t>
  </si>
  <si>
    <t>00001043</t>
  </si>
  <si>
    <t>00001044</t>
  </si>
  <si>
    <t>00001049</t>
  </si>
  <si>
    <t>00001050</t>
  </si>
  <si>
    <t>00001051</t>
  </si>
  <si>
    <t>00001052</t>
  </si>
  <si>
    <t>00001053</t>
  </si>
  <si>
    <t>00001061</t>
  </si>
  <si>
    <t>00001062</t>
  </si>
  <si>
    <t>00001064</t>
  </si>
  <si>
    <t>00001065</t>
  </si>
  <si>
    <t>00000107</t>
  </si>
  <si>
    <t>00001071</t>
  </si>
  <si>
    <t>00001080</t>
  </si>
  <si>
    <t>00001084</t>
  </si>
  <si>
    <t>00001086</t>
  </si>
  <si>
    <t>00001087</t>
  </si>
  <si>
    <t>00001090</t>
  </si>
  <si>
    <t>ENCARGADO SERVICIOS GENERALES</t>
  </si>
  <si>
    <t>00001099</t>
  </si>
  <si>
    <t>00000110</t>
  </si>
  <si>
    <t>PUBLICACIONES</t>
  </si>
  <si>
    <t>00000112</t>
  </si>
  <si>
    <t>00000115</t>
  </si>
  <si>
    <t>00000118</t>
  </si>
  <si>
    <t>00000124</t>
  </si>
  <si>
    <t>00000126</t>
  </si>
  <si>
    <t>NOMBRES COMERCIALES</t>
  </si>
  <si>
    <t>00000127</t>
  </si>
  <si>
    <t>CONTABILIDAD (DIV)</t>
  </si>
  <si>
    <t>00000128</t>
  </si>
  <si>
    <t>AUXILIAR DE REV. FORM</t>
  </si>
  <si>
    <t>00000130</t>
  </si>
  <si>
    <t>00000132</t>
  </si>
  <si>
    <t>AUXILIAR DE REV. Y FORM. NOMBR</t>
  </si>
  <si>
    <t>REVISION Y FORMALIZACION DE NOMBRES COME</t>
  </si>
  <si>
    <t>00000133</t>
  </si>
  <si>
    <t>AUXILIAR DE REVISION Y FORM. S</t>
  </si>
  <si>
    <t>00000135</t>
  </si>
  <si>
    <t>CORRESPONDENCIA ( SECC)</t>
  </si>
  <si>
    <t>00000139</t>
  </si>
  <si>
    <t>00000143</t>
  </si>
  <si>
    <t>00000148</t>
  </si>
  <si>
    <t>GESTION DE LA CALIDAD</t>
  </si>
  <si>
    <t>00000149</t>
  </si>
  <si>
    <t>ENCARGADO CATI</t>
  </si>
  <si>
    <t>ACADEMIA NACIONAL PROP. INTELECT. (ANPI)</t>
  </si>
  <si>
    <t>00000155</t>
  </si>
  <si>
    <t>00000161</t>
  </si>
  <si>
    <t>00000165</t>
  </si>
  <si>
    <t>00000170</t>
  </si>
  <si>
    <t>RESPONSABLE DE RENOVACIONES Y</t>
  </si>
  <si>
    <t>00000171</t>
  </si>
  <si>
    <t>00000173</t>
  </si>
  <si>
    <t>00000177</t>
  </si>
  <si>
    <t>00000178</t>
  </si>
  <si>
    <t>COORDINADORA  SECC. ENTREGA</t>
  </si>
  <si>
    <t>ENTREGA</t>
  </si>
  <si>
    <t>00000179</t>
  </si>
  <si>
    <t>00000181</t>
  </si>
  <si>
    <t>FINANCIERO (DIV)</t>
  </si>
  <si>
    <t>00000182</t>
  </si>
  <si>
    <t>00000186</t>
  </si>
  <si>
    <t>00000189</t>
  </si>
  <si>
    <t>ENCARGADO DE ENTREGA DE REGIST</t>
  </si>
  <si>
    <t>00000190</t>
  </si>
  <si>
    <t>00000200</t>
  </si>
  <si>
    <t>00002003</t>
  </si>
  <si>
    <t>ANALISTA INFORMACION TECNOLOGI</t>
  </si>
  <si>
    <t>00002004</t>
  </si>
  <si>
    <t>00002006</t>
  </si>
  <si>
    <t>00002007</t>
  </si>
  <si>
    <t>00002008</t>
  </si>
  <si>
    <t>00002009</t>
  </si>
  <si>
    <t>00002010</t>
  </si>
  <si>
    <t>00002012</t>
  </si>
  <si>
    <t>00002013</t>
  </si>
  <si>
    <t>00002014</t>
  </si>
  <si>
    <t>00002015</t>
  </si>
  <si>
    <t>00002016</t>
  </si>
  <si>
    <t>00000203</t>
  </si>
  <si>
    <t>00000206</t>
  </si>
  <si>
    <t>00000207</t>
  </si>
  <si>
    <t>ANALISTA  GESTION  CALIDAD</t>
  </si>
  <si>
    <t>00000208</t>
  </si>
  <si>
    <t>00000209</t>
  </si>
  <si>
    <t>00000211</t>
  </si>
  <si>
    <t>ENCARGADO DE CORRESPONDENCIA</t>
  </si>
  <si>
    <t>00000212</t>
  </si>
  <si>
    <t>00000215</t>
  </si>
  <si>
    <t>00000219</t>
  </si>
  <si>
    <t>00000221</t>
  </si>
  <si>
    <t>00000224</t>
  </si>
  <si>
    <t>RECURSOS Y ACCCIONES LEGALES</t>
  </si>
  <si>
    <t>00000226</t>
  </si>
  <si>
    <t>00000227</t>
  </si>
  <si>
    <t>ENCARGADO DE REV. Y FORM. MARC</t>
  </si>
  <si>
    <t>00000232</t>
  </si>
  <si>
    <t>00000243</t>
  </si>
  <si>
    <t>00000245</t>
  </si>
  <si>
    <t>00000247</t>
  </si>
  <si>
    <t>00000249</t>
  </si>
  <si>
    <t>00000250</t>
  </si>
  <si>
    <t>00000253</t>
  </si>
  <si>
    <t>00000256</t>
  </si>
  <si>
    <t>ENCARGADO  DIV. NOMBRES Y MARC</t>
  </si>
  <si>
    <t>00000257</t>
  </si>
  <si>
    <t>00000262</t>
  </si>
  <si>
    <t>00000264</t>
  </si>
  <si>
    <t>00000268</t>
  </si>
  <si>
    <t>00000273</t>
  </si>
  <si>
    <t>00000274</t>
  </si>
  <si>
    <t>00000275</t>
  </si>
  <si>
    <t>00000291</t>
  </si>
  <si>
    <t>00000292</t>
  </si>
  <si>
    <t>00000297</t>
  </si>
  <si>
    <t>00000298</t>
  </si>
  <si>
    <t>00000300</t>
  </si>
  <si>
    <t>00000303</t>
  </si>
  <si>
    <t>00000314</t>
  </si>
  <si>
    <t>00000315</t>
  </si>
  <si>
    <t>00000323</t>
  </si>
  <si>
    <t>00000324</t>
  </si>
  <si>
    <t>00000325</t>
  </si>
  <si>
    <t>00000326</t>
  </si>
  <si>
    <t>00000340</t>
  </si>
  <si>
    <t>00000368</t>
  </si>
  <si>
    <t>00000370</t>
  </si>
  <si>
    <t>00000374</t>
  </si>
  <si>
    <t>00000381</t>
  </si>
  <si>
    <t>00000383</t>
  </si>
  <si>
    <t>00000386</t>
  </si>
  <si>
    <t>00000399</t>
  </si>
  <si>
    <t>00000408</t>
  </si>
  <si>
    <t>00000411</t>
  </si>
  <si>
    <t>00000418</t>
  </si>
  <si>
    <t>00000421</t>
  </si>
  <si>
    <t>ENCARGADO DE REV. Y FORM. NOMB</t>
  </si>
  <si>
    <t>00000425</t>
  </si>
  <si>
    <t>00000428</t>
  </si>
  <si>
    <t>00000436</t>
  </si>
  <si>
    <t>00000437</t>
  </si>
  <si>
    <t>00000440</t>
  </si>
  <si>
    <t>00000443</t>
  </si>
  <si>
    <t>00000448</t>
  </si>
  <si>
    <t>00000449</t>
  </si>
  <si>
    <t>00000451</t>
  </si>
  <si>
    <t>ENCARGADA ARCHIVO DE S. D.</t>
  </si>
  <si>
    <t>00000453</t>
  </si>
  <si>
    <t>00000458</t>
  </si>
  <si>
    <t>00000464</t>
  </si>
  <si>
    <t>00000465</t>
  </si>
  <si>
    <t>00000467</t>
  </si>
  <si>
    <t>00000473</t>
  </si>
  <si>
    <t>00000475</t>
  </si>
  <si>
    <t>00000481</t>
  </si>
  <si>
    <t>00000482</t>
  </si>
  <si>
    <t>00000483</t>
  </si>
  <si>
    <t>00000488</t>
  </si>
  <si>
    <t>ENCARGADO DE SERVICIO AL CLIEN</t>
  </si>
  <si>
    <t>00000491</t>
  </si>
  <si>
    <t>DIRECTORA DE SIGNOS DISTINTIVO</t>
  </si>
  <si>
    <t>00000493</t>
  </si>
  <si>
    <t>ENCARGADA DE NOMINAS</t>
  </si>
  <si>
    <t>00000496</t>
  </si>
  <si>
    <t>00000501</t>
  </si>
  <si>
    <t>00000502</t>
  </si>
  <si>
    <t>00000508</t>
  </si>
  <si>
    <t>00000510</t>
  </si>
  <si>
    <t>ENCARGADA ADMINISTRATIVA</t>
  </si>
  <si>
    <t>00000513</t>
  </si>
  <si>
    <t>ENCARGADA FINANCIERO</t>
  </si>
  <si>
    <t>00000515</t>
  </si>
  <si>
    <t>00000518</t>
  </si>
  <si>
    <t>ENCARGADO TESORERIA</t>
  </si>
  <si>
    <t>00000520</t>
  </si>
  <si>
    <t>ENCARGADA DE PROTOCOLO</t>
  </si>
  <si>
    <t>00000523</t>
  </si>
  <si>
    <t>00000527</t>
  </si>
  <si>
    <t>00000528</t>
  </si>
  <si>
    <t>00000529</t>
  </si>
  <si>
    <t>00000530</t>
  </si>
  <si>
    <t>OFICINA DE ACCESO A LA INFORMACION PUBLI</t>
  </si>
  <si>
    <t>00000533</t>
  </si>
  <si>
    <t>00000534</t>
  </si>
  <si>
    <t>00000536</t>
  </si>
  <si>
    <t>00000542</t>
  </si>
  <si>
    <t>COORDINADOR DE INSPECCIONES</t>
  </si>
  <si>
    <t>00000543</t>
  </si>
  <si>
    <t>00000544</t>
  </si>
  <si>
    <t>00000546</t>
  </si>
  <si>
    <t>00000547</t>
  </si>
  <si>
    <t>00000548</t>
  </si>
  <si>
    <t>00000549</t>
  </si>
  <si>
    <t>00000550</t>
  </si>
  <si>
    <t>ENCARGADO NOMBRES COMERCIALES</t>
  </si>
  <si>
    <t>00000552</t>
  </si>
  <si>
    <t>00000555</t>
  </si>
  <si>
    <t>00000558</t>
  </si>
  <si>
    <t>00000559</t>
  </si>
  <si>
    <t>00000562</t>
  </si>
  <si>
    <t>ANALISTA DE RELACIONES INTERNA</t>
  </si>
  <si>
    <t>RELACIONES INTERINSTITUCIONALES</t>
  </si>
  <si>
    <t>00000566</t>
  </si>
  <si>
    <t>00000569</t>
  </si>
  <si>
    <t>00000572</t>
  </si>
  <si>
    <t>MANTENIMIENTO</t>
  </si>
  <si>
    <t>00000573</t>
  </si>
  <si>
    <t>00000574</t>
  </si>
  <si>
    <t>00000576</t>
  </si>
  <si>
    <t>00000579</t>
  </si>
  <si>
    <t>00000058</t>
  </si>
  <si>
    <t>00000581</t>
  </si>
  <si>
    <t>00000582</t>
  </si>
  <si>
    <t>00000584</t>
  </si>
  <si>
    <t>00000589</t>
  </si>
  <si>
    <t>00000590</t>
  </si>
  <si>
    <t>AUXILIAR</t>
  </si>
  <si>
    <t>00000593</t>
  </si>
  <si>
    <t>00000595</t>
  </si>
  <si>
    <t>00000597</t>
  </si>
  <si>
    <t>00000598</t>
  </si>
  <si>
    <t>00000599</t>
  </si>
  <si>
    <t>00000602</t>
  </si>
  <si>
    <t>00000605</t>
  </si>
  <si>
    <t>00000607</t>
  </si>
  <si>
    <t>00000610</t>
  </si>
  <si>
    <t>00000611</t>
  </si>
  <si>
    <t>00000616</t>
  </si>
  <si>
    <t>00000617</t>
  </si>
  <si>
    <t>00000619</t>
  </si>
  <si>
    <t>00000621</t>
  </si>
  <si>
    <t>00000622</t>
  </si>
  <si>
    <t>00000624</t>
  </si>
  <si>
    <t>00000625</t>
  </si>
  <si>
    <t>00000626</t>
  </si>
  <si>
    <t>00000627</t>
  </si>
  <si>
    <t>00000630</t>
  </si>
  <si>
    <t>00000639</t>
  </si>
  <si>
    <t>00000642</t>
  </si>
  <si>
    <t>00000643</t>
  </si>
  <si>
    <t>00000647</t>
  </si>
  <si>
    <t>00000650</t>
  </si>
  <si>
    <t>00000652</t>
  </si>
  <si>
    <t>ENCARGADO CAPACITACION Y DESAR</t>
  </si>
  <si>
    <t>00000654</t>
  </si>
  <si>
    <t>00000656</t>
  </si>
  <si>
    <t>00000659</t>
  </si>
  <si>
    <t>00000666</t>
  </si>
  <si>
    <t>00000671</t>
  </si>
  <si>
    <t>00000674</t>
  </si>
  <si>
    <t>00000675</t>
  </si>
  <si>
    <t>00000677</t>
  </si>
  <si>
    <t>00000678</t>
  </si>
  <si>
    <t>00000680</t>
  </si>
  <si>
    <t>00000684</t>
  </si>
  <si>
    <t>00000688</t>
  </si>
  <si>
    <t>00000689</t>
  </si>
  <si>
    <t>00000690</t>
  </si>
  <si>
    <t>00000693</t>
  </si>
  <si>
    <t>00000695</t>
  </si>
  <si>
    <t>00000698</t>
  </si>
  <si>
    <t>00000700</t>
  </si>
  <si>
    <t>00000702</t>
  </si>
  <si>
    <t>CHOFER I</t>
  </si>
  <si>
    <t>00000703</t>
  </si>
  <si>
    <t>00000704</t>
  </si>
  <si>
    <t>00000706</t>
  </si>
  <si>
    <t>00000710</t>
  </si>
  <si>
    <t>00000715</t>
  </si>
  <si>
    <t>00000719</t>
  </si>
  <si>
    <t>00000720</t>
  </si>
  <si>
    <t>00000721</t>
  </si>
  <si>
    <t>00000722</t>
  </si>
  <si>
    <t>00000723</t>
  </si>
  <si>
    <t>00000724</t>
  </si>
  <si>
    <t>COMPRAS(SECC)</t>
  </si>
  <si>
    <t>00000725</t>
  </si>
  <si>
    <t>00000727</t>
  </si>
  <si>
    <t>00000729</t>
  </si>
  <si>
    <t>00000731</t>
  </si>
  <si>
    <t>00000733</t>
  </si>
  <si>
    <t>00000735</t>
  </si>
  <si>
    <t>ENCARGADO OFICINA REGIONAL EST</t>
  </si>
  <si>
    <t>00000736</t>
  </si>
  <si>
    <t>00000737</t>
  </si>
  <si>
    <t>00000739</t>
  </si>
  <si>
    <t>00000740</t>
  </si>
  <si>
    <t>ENCARGADO DE CONTROL INTERNO</t>
  </si>
  <si>
    <t>00000742</t>
  </si>
  <si>
    <t>00000743</t>
  </si>
  <si>
    <t>ENCARGADO TECNOLIGIA DE LA INF</t>
  </si>
  <si>
    <t>00000744</t>
  </si>
  <si>
    <t>00000745</t>
  </si>
  <si>
    <t>00000747</t>
  </si>
  <si>
    <t>ENCARGADO DE COMUNICACIONES</t>
  </si>
  <si>
    <t>00000748</t>
  </si>
  <si>
    <t>00000750</t>
  </si>
  <si>
    <t>00000751</t>
  </si>
  <si>
    <t>00000752</t>
  </si>
  <si>
    <t>00000755</t>
  </si>
  <si>
    <t>00000757</t>
  </si>
  <si>
    <t>00000758</t>
  </si>
  <si>
    <t>00000759</t>
  </si>
  <si>
    <t>00000760</t>
  </si>
  <si>
    <t>00000762</t>
  </si>
  <si>
    <t>COORDINADORA ACADEMICA</t>
  </si>
  <si>
    <t>00000764</t>
  </si>
  <si>
    <t>ENCARGADO MODULO SAN FRANCISCO</t>
  </si>
  <si>
    <t>00000766</t>
  </si>
  <si>
    <t>00000768</t>
  </si>
  <si>
    <t>ENCARGADA DE SERVICIO AL CLIEN</t>
  </si>
  <si>
    <t>00000770</t>
  </si>
  <si>
    <t>00000771</t>
  </si>
  <si>
    <t>ENCARGADO CORRESPONDENCIA</t>
  </si>
  <si>
    <t>00000772</t>
  </si>
  <si>
    <t>00000774</t>
  </si>
  <si>
    <t>00000776</t>
  </si>
  <si>
    <t>00000777</t>
  </si>
  <si>
    <t>00000780</t>
  </si>
  <si>
    <t>00000784</t>
  </si>
  <si>
    <t>00000785</t>
  </si>
  <si>
    <t>RESPONSABLE DE ENTREGA</t>
  </si>
  <si>
    <t>00000804</t>
  </si>
  <si>
    <t>00000839</t>
  </si>
  <si>
    <t>AUXILIAR ADMINISTRATIVO</t>
  </si>
  <si>
    <t>00000846</t>
  </si>
  <si>
    <t>00000862</t>
  </si>
  <si>
    <t>PROGRAMADOR DE COMPUTADORAS</t>
  </si>
  <si>
    <t>00000875</t>
  </si>
  <si>
    <t>00000876</t>
  </si>
  <si>
    <t>00000877</t>
  </si>
  <si>
    <t>00000878</t>
  </si>
  <si>
    <t>00000883</t>
  </si>
  <si>
    <t>00000884</t>
  </si>
  <si>
    <t>00000888</t>
  </si>
  <si>
    <t>00000890</t>
  </si>
  <si>
    <t>00000894</t>
  </si>
  <si>
    <t>00000896</t>
  </si>
  <si>
    <t>00000898</t>
  </si>
  <si>
    <t>00000899</t>
  </si>
  <si>
    <t>00000900</t>
  </si>
  <si>
    <t>00000901</t>
  </si>
  <si>
    <t>ENCARGADO DE RELACIONES INTERI</t>
  </si>
  <si>
    <t>00000902</t>
  </si>
  <si>
    <t>00000905</t>
  </si>
  <si>
    <t>ENCARGADO DE SEGURIDAD</t>
  </si>
  <si>
    <t>00000906</t>
  </si>
  <si>
    <t>00000907</t>
  </si>
  <si>
    <t>00000908</t>
  </si>
  <si>
    <t>00000934</t>
  </si>
  <si>
    <t>00000935</t>
  </si>
  <si>
    <t>00000936</t>
  </si>
  <si>
    <t>00000937</t>
  </si>
  <si>
    <t>00000938</t>
  </si>
  <si>
    <t>00000942</t>
  </si>
  <si>
    <t>00000943</t>
  </si>
  <si>
    <t>ENCARGADO DE PLANIFICACION Y D</t>
  </si>
  <si>
    <t>00000952</t>
  </si>
  <si>
    <t>00000954</t>
  </si>
  <si>
    <t>00000956</t>
  </si>
  <si>
    <t>00000957</t>
  </si>
  <si>
    <t>00000959</t>
  </si>
  <si>
    <t>00000960</t>
  </si>
  <si>
    <t>00000963</t>
  </si>
  <si>
    <t>00000965</t>
  </si>
  <si>
    <t>ENCARGADO DE ALMACEN</t>
  </si>
  <si>
    <t>00000967</t>
  </si>
  <si>
    <t>00000968</t>
  </si>
  <si>
    <t>00000978</t>
  </si>
  <si>
    <t>COORDINADORA DE PROY ESP</t>
  </si>
  <si>
    <t>00000980</t>
  </si>
  <si>
    <t>00000981</t>
  </si>
  <si>
    <t>00000982</t>
  </si>
  <si>
    <t>00000989</t>
  </si>
  <si>
    <t>00000993</t>
  </si>
  <si>
    <t>00000994</t>
  </si>
  <si>
    <t>00000995</t>
  </si>
  <si>
    <t>00000999</t>
  </si>
  <si>
    <t>REPRESENTANTE DE CALL CENTER</t>
  </si>
  <si>
    <t>ENCARGADA DE APELACIONES</t>
  </si>
  <si>
    <t>ENCARGADA DEL ANPI</t>
  </si>
  <si>
    <t>ENCARGADO ARCHIVO DE INVENCIONES</t>
  </si>
  <si>
    <t xml:space="preserve">HAVY OMAR </t>
  </si>
  <si>
    <t>FONTANA SANCHEZ</t>
  </si>
  <si>
    <t xml:space="preserve">CARLA </t>
  </si>
  <si>
    <t>LOPEZ</t>
  </si>
  <si>
    <t xml:space="preserve">DIANA JOJANNY </t>
  </si>
  <si>
    <t>CORDERO MARTINEZ</t>
  </si>
  <si>
    <t xml:space="preserve">DULCE ALEXANDRA </t>
  </si>
  <si>
    <t>PEREZ MARTINEZ</t>
  </si>
  <si>
    <t xml:space="preserve">DULCE MARIA </t>
  </si>
  <si>
    <t>ROSARIO VASQUEZ</t>
  </si>
  <si>
    <t xml:space="preserve">ELSA NIDIA </t>
  </si>
  <si>
    <t>POLANCO MEJIA</t>
  </si>
  <si>
    <t xml:space="preserve">GLADYS </t>
  </si>
  <si>
    <t>GIRON GUERRERO</t>
  </si>
  <si>
    <t xml:space="preserve">HUGO JOSE </t>
  </si>
  <si>
    <t>RODRIGUEZ RODRIGUEZ</t>
  </si>
  <si>
    <t xml:space="preserve">JOANN </t>
  </si>
  <si>
    <t>GUILIANI LUGO</t>
  </si>
  <si>
    <t xml:space="preserve">JOFIEL </t>
  </si>
  <si>
    <t>CASTILLO PAULINO</t>
  </si>
  <si>
    <t xml:space="preserve">MARIA FELICIA </t>
  </si>
  <si>
    <t>DIAZ MALDONADO</t>
  </si>
  <si>
    <t xml:space="preserve">MAXIMA </t>
  </si>
  <si>
    <t>MENDEZ MEDINA</t>
  </si>
  <si>
    <t xml:space="preserve">MAYRA ALTAGRACIA </t>
  </si>
  <si>
    <t>TAVERAS VARGAS</t>
  </si>
  <si>
    <t xml:space="preserve">MAIRA ALTAGRACIA </t>
  </si>
  <si>
    <t>CONTRERAS</t>
  </si>
  <si>
    <t xml:space="preserve">MERCEDES YVELISE </t>
  </si>
  <si>
    <t>MINIER TAVARES</t>
  </si>
  <si>
    <t xml:space="preserve">MICHELLE MARIE </t>
  </si>
  <si>
    <t>DE LEON MARCELINO</t>
  </si>
  <si>
    <t xml:space="preserve">NARCIS GEORGINA </t>
  </si>
  <si>
    <t>TEJADA CUELLO</t>
  </si>
  <si>
    <t xml:space="preserve">NINOSKA INDHIRA </t>
  </si>
  <si>
    <t>PEREZ PEREZ</t>
  </si>
  <si>
    <t>ORFELINA DEL ROSARIO</t>
  </si>
  <si>
    <t xml:space="preserve"> RODRIGUEZ JAMAT</t>
  </si>
  <si>
    <t xml:space="preserve">ROSANNA DE LOS ANGELES </t>
  </si>
  <si>
    <t>VIZCAINO MERC</t>
  </si>
  <si>
    <t xml:space="preserve">SANDRA MARGARITA </t>
  </si>
  <si>
    <t>MARTINEZ BIDO</t>
  </si>
  <si>
    <t>SERGIA</t>
  </si>
  <si>
    <t xml:space="preserve"> ROSARIO DE LA ROSA</t>
  </si>
  <si>
    <t xml:space="preserve">ZORAYA </t>
  </si>
  <si>
    <t>VEGA SANTOS</t>
  </si>
  <si>
    <t xml:space="preserve">VICTOR FERMIN </t>
  </si>
  <si>
    <t>CORDERO GALVEZ</t>
  </si>
  <si>
    <t xml:space="preserve">VIRGILIO </t>
  </si>
  <si>
    <t>SEGURA SEGURA</t>
  </si>
  <si>
    <t xml:space="preserve">YINET </t>
  </si>
  <si>
    <t>SOTO ISA</t>
  </si>
  <si>
    <t xml:space="preserve">YOWANDA </t>
  </si>
  <si>
    <t>GONZALEZ NOLASCO</t>
  </si>
  <si>
    <t>FLORANGEL</t>
  </si>
  <si>
    <t xml:space="preserve"> SEGURA LOPEZ</t>
  </si>
  <si>
    <t xml:space="preserve">ANA MERCEDES </t>
  </si>
  <si>
    <t>GARCIA</t>
  </si>
  <si>
    <t xml:space="preserve">ALTAGRACIA </t>
  </si>
  <si>
    <t>UREÑA SANTANA</t>
  </si>
  <si>
    <t xml:space="preserve">ANA ANTONIA </t>
  </si>
  <si>
    <t>OVAY ROSARIO</t>
  </si>
  <si>
    <t xml:space="preserve">ADELA ALTAGRACIA </t>
  </si>
  <si>
    <t>LAPAIX DE LOS SANTO</t>
  </si>
  <si>
    <t xml:space="preserve">ZORAIDA CATALINA </t>
  </si>
  <si>
    <t>PICHARDO DIAZ</t>
  </si>
  <si>
    <t>ZUNILDA</t>
  </si>
  <si>
    <t xml:space="preserve"> MONEGRO</t>
  </si>
  <si>
    <t xml:space="preserve">FRANCISCO ANTONIO </t>
  </si>
  <si>
    <t>TIBURCIO PEÑALO</t>
  </si>
  <si>
    <t xml:space="preserve">NIEVES </t>
  </si>
  <si>
    <t>RODRIGUEZ</t>
  </si>
  <si>
    <t xml:space="preserve">RAFAEL ROSARIO </t>
  </si>
  <si>
    <t>MELO GONZALEZ</t>
  </si>
  <si>
    <t xml:space="preserve">SIPRIANA </t>
  </si>
  <si>
    <t>SANTOS SANTOS</t>
  </si>
  <si>
    <t xml:space="preserve">MANUEL </t>
  </si>
  <si>
    <t>SANCHEZ RODRIGUEZ</t>
  </si>
  <si>
    <t>GISSELLE SABRINA</t>
  </si>
  <si>
    <t xml:space="preserve"> SURIEL MEDINA</t>
  </si>
  <si>
    <t xml:space="preserve">PETRONILA DEL CARMEN </t>
  </si>
  <si>
    <t>ROSARIO MENDEZ</t>
  </si>
  <si>
    <t xml:space="preserve">ORIETTA ALTAGRACIA </t>
  </si>
  <si>
    <t>ESPAILLAT LOVERA</t>
  </si>
  <si>
    <t xml:space="preserve">SILO CONFESOR </t>
  </si>
  <si>
    <t>DOMINGUEZ LANTIGUA</t>
  </si>
  <si>
    <t xml:space="preserve">JOSE VALENTIN </t>
  </si>
  <si>
    <t>GONZALEZ GUZMAN</t>
  </si>
  <si>
    <t xml:space="preserve">JOSE ANTONIO </t>
  </si>
  <si>
    <t>VALERIO MARMOLEJOS</t>
  </si>
  <si>
    <t>DARIO</t>
  </si>
  <si>
    <t xml:space="preserve"> RIVERA</t>
  </si>
  <si>
    <t xml:space="preserve">ANA JULIA </t>
  </si>
  <si>
    <t>GUZMAN ESPINAL</t>
  </si>
  <si>
    <t>LILIAN ALTAGRACIA</t>
  </si>
  <si>
    <t xml:space="preserve"> RODRIGUEZ MORILLO</t>
  </si>
  <si>
    <t xml:space="preserve">FIORDALIZA </t>
  </si>
  <si>
    <t>RODRIGUEZ DE JESUS</t>
  </si>
  <si>
    <t xml:space="preserve">YENIS ALTAGRACIA </t>
  </si>
  <si>
    <t>FERNANDEZ VARGAS</t>
  </si>
  <si>
    <t xml:space="preserve">ROSA </t>
  </si>
  <si>
    <t>MATEO ROQUE</t>
  </si>
  <si>
    <t xml:space="preserve">JUAN </t>
  </si>
  <si>
    <t>FERRER PEREZ</t>
  </si>
  <si>
    <t xml:space="preserve">ROMAN ALBERTO </t>
  </si>
  <si>
    <t>PAREDES FORZANI</t>
  </si>
  <si>
    <t xml:space="preserve">JOEL TOMAS </t>
  </si>
  <si>
    <t>CASTRO DOLCINES</t>
  </si>
  <si>
    <t xml:space="preserve">GIANCARLOS OCTAVIO </t>
  </si>
  <si>
    <t>SANTANA FLORIMON</t>
  </si>
  <si>
    <t>RAMON EDUARDO</t>
  </si>
  <si>
    <t xml:space="preserve"> LARA SALCE</t>
  </si>
  <si>
    <t xml:space="preserve">PAULA MARIA </t>
  </si>
  <si>
    <t>ARIAS MOISES</t>
  </si>
  <si>
    <t xml:space="preserve">JUAN NOBERTO </t>
  </si>
  <si>
    <t>MORALES CRUZ</t>
  </si>
  <si>
    <t xml:space="preserve">MILDRED ELIZABETH </t>
  </si>
  <si>
    <t>MELENCIANO MONTERO</t>
  </si>
  <si>
    <t xml:space="preserve">ANA HILDA </t>
  </si>
  <si>
    <t>AQUINO MONEGRO</t>
  </si>
  <si>
    <t>MARIANNY TERESA</t>
  </si>
  <si>
    <t xml:space="preserve"> MATOS GOMEZ</t>
  </si>
  <si>
    <t xml:space="preserve">GERARDIN ESTHER </t>
  </si>
  <si>
    <t>BAEZ CASTILLO</t>
  </si>
  <si>
    <t xml:space="preserve">DULCE BRUNILDA ALLENDY </t>
  </si>
  <si>
    <t>COLLADO DURAN</t>
  </si>
  <si>
    <t xml:space="preserve">ISIDORA </t>
  </si>
  <si>
    <t>MENDEZ FELIZ</t>
  </si>
  <si>
    <t xml:space="preserve">MARIA ISABEL </t>
  </si>
  <si>
    <t>ALBA TEJEDA</t>
  </si>
  <si>
    <t xml:space="preserve">JEISA ILYN </t>
  </si>
  <si>
    <t>PAREDES MARTINEZ</t>
  </si>
  <si>
    <t xml:space="preserve">SARAH LEONOR </t>
  </si>
  <si>
    <t>DE LA ROSA REYES</t>
  </si>
  <si>
    <t xml:space="preserve">SANTO </t>
  </si>
  <si>
    <t>BELLIARD</t>
  </si>
  <si>
    <t>VIRGEN EUSEBIA</t>
  </si>
  <si>
    <t xml:space="preserve"> ROSARIO DE CORPORAN</t>
  </si>
  <si>
    <t>LIDIA MERCEDES</t>
  </si>
  <si>
    <t xml:space="preserve"> MEJIA VALDEZ DE AMEZQ</t>
  </si>
  <si>
    <t xml:space="preserve">HECTOR KENDALL </t>
  </si>
  <si>
    <t>GONZALEZ DIAZ</t>
  </si>
  <si>
    <t xml:space="preserve">ERCIDA DE LOS ANGELES </t>
  </si>
  <si>
    <t>DE LA CRUZ</t>
  </si>
  <si>
    <t xml:space="preserve">OVIDIO </t>
  </si>
  <si>
    <t>MUÑOZ</t>
  </si>
  <si>
    <t xml:space="preserve">AUSTRALIA </t>
  </si>
  <si>
    <t>PEPIN CRUZ</t>
  </si>
  <si>
    <t>GONZALEZ VALDEZ</t>
  </si>
  <si>
    <t xml:space="preserve">EMELY  YASSILIS </t>
  </si>
  <si>
    <t>MARTINEZ FERRERAS</t>
  </si>
  <si>
    <t>YSIDRO</t>
  </si>
  <si>
    <t xml:space="preserve"> HIDALGO AQUINO</t>
  </si>
  <si>
    <t xml:space="preserve">DAVID </t>
  </si>
  <si>
    <t>ANTONIO PEREZ</t>
  </si>
  <si>
    <t>GLADYS MERCEDES</t>
  </si>
  <si>
    <t xml:space="preserve"> BURGOS DIAZ</t>
  </si>
  <si>
    <t xml:space="preserve">JAIME LOPEZ </t>
  </si>
  <si>
    <t>BRITO</t>
  </si>
  <si>
    <t xml:space="preserve">DANIA ESTHER </t>
  </si>
  <si>
    <t>DE OLEO BAUTISTA</t>
  </si>
  <si>
    <t xml:space="preserve">ANA </t>
  </si>
  <si>
    <t>BURGOS SILVERIO</t>
  </si>
  <si>
    <t xml:space="preserve">BERTA RAMONA </t>
  </si>
  <si>
    <t>DE AZA PEREZ</t>
  </si>
  <si>
    <t xml:space="preserve">YRIS YSBELIA </t>
  </si>
  <si>
    <t>PANIAGUA PIÑA</t>
  </si>
  <si>
    <t>CENDIC AQUILINO</t>
  </si>
  <si>
    <t xml:space="preserve"> BLANCO GARCIA</t>
  </si>
  <si>
    <t xml:space="preserve">JENNIESKA ALTAGRACIA </t>
  </si>
  <si>
    <t>ALFONSO RAMIREZ</t>
  </si>
  <si>
    <t xml:space="preserve">LEONARDO </t>
  </si>
  <si>
    <t>ARIAS MARCHENA</t>
  </si>
  <si>
    <t xml:space="preserve">PARMENIO ANTONIO FCO. </t>
  </si>
  <si>
    <t>HERNANDEZ ORTE</t>
  </si>
  <si>
    <t xml:space="preserve">MADVIANET YOELY </t>
  </si>
  <si>
    <t>MONTAS REYES</t>
  </si>
  <si>
    <t xml:space="preserve">HARRY DANIEL </t>
  </si>
  <si>
    <t>PEGUERO CASTILLO</t>
  </si>
  <si>
    <t>GABRIELA</t>
  </si>
  <si>
    <t xml:space="preserve"> TEJEDA</t>
  </si>
  <si>
    <t xml:space="preserve">RAMON ENRIQUE </t>
  </si>
  <si>
    <t>SERRANO</t>
  </si>
  <si>
    <t xml:space="preserve">REINA </t>
  </si>
  <si>
    <t>ALCANTARA DE LA PAZ</t>
  </si>
  <si>
    <t xml:space="preserve">YUDERQUI </t>
  </si>
  <si>
    <t>MENDEZ VARGAS</t>
  </si>
  <si>
    <t xml:space="preserve">MARGARITA </t>
  </si>
  <si>
    <t>DE LEON LORENZO</t>
  </si>
  <si>
    <t xml:space="preserve">OLGA INES </t>
  </si>
  <si>
    <t>DE JESUS CABRERA</t>
  </si>
  <si>
    <t>ELIZABETH MARIA</t>
  </si>
  <si>
    <t xml:space="preserve"> GORIS BISONO</t>
  </si>
  <si>
    <t>CARLOS JOSE</t>
  </si>
  <si>
    <t xml:space="preserve"> VASQUEZ ZACARIAS</t>
  </si>
  <si>
    <t xml:space="preserve">HADIEL CAROLINA </t>
  </si>
  <si>
    <t>MENDEZ HEREDIA</t>
  </si>
  <si>
    <t>YOSELIN</t>
  </si>
  <si>
    <t xml:space="preserve"> MATOS</t>
  </si>
  <si>
    <t xml:space="preserve">ELIS JASMIN </t>
  </si>
  <si>
    <t>D OLEO MONTERO</t>
  </si>
  <si>
    <t xml:space="preserve">ORLANDO </t>
  </si>
  <si>
    <t>DIAZ HERNANDEZ</t>
  </si>
  <si>
    <t xml:space="preserve">PEDRO ALEXANDER </t>
  </si>
  <si>
    <t>FLORES DE LA CRUZ</t>
  </si>
  <si>
    <t xml:space="preserve">LORENZA </t>
  </si>
  <si>
    <t>SOLANO SORIANO</t>
  </si>
  <si>
    <t xml:space="preserve">NOEMI </t>
  </si>
  <si>
    <t>SOLANO COMPRES</t>
  </si>
  <si>
    <t>MARLENI CRISTINA</t>
  </si>
  <si>
    <t xml:space="preserve"> MARTINEZ LUCIANO</t>
  </si>
  <si>
    <t xml:space="preserve">JOSE MIGUEL </t>
  </si>
  <si>
    <t>MORENO ALMONTE</t>
  </si>
  <si>
    <t xml:space="preserve">YENNY LOANMY </t>
  </si>
  <si>
    <t>ACOSTA HERNANDEZ</t>
  </si>
  <si>
    <t xml:space="preserve">UVEINY DANERYS </t>
  </si>
  <si>
    <t>GARRIDO LEDESMA</t>
  </si>
  <si>
    <t>EMIL</t>
  </si>
  <si>
    <t xml:space="preserve"> CUELLO SANTIAGO</t>
  </si>
  <si>
    <t>FERMIN</t>
  </si>
  <si>
    <t xml:space="preserve"> VALENZUELA TAVERAS</t>
  </si>
  <si>
    <t>SEVERINO HERNANDEZ</t>
  </si>
  <si>
    <t xml:space="preserve">ANDRES SEBASTIAN </t>
  </si>
  <si>
    <t>FERRERA MARCANO</t>
  </si>
  <si>
    <t xml:space="preserve">GILBERTO </t>
  </si>
  <si>
    <t>SOLANO MONTERO</t>
  </si>
  <si>
    <t xml:space="preserve">YOCASTA </t>
  </si>
  <si>
    <t>PEREZ RINCON</t>
  </si>
  <si>
    <t xml:space="preserve">CASILDA </t>
  </si>
  <si>
    <t>RAMIREZ RODRIGUEZ</t>
  </si>
  <si>
    <t xml:space="preserve">ELPIDIA MERCEDES </t>
  </si>
  <si>
    <t>MERCEDES</t>
  </si>
  <si>
    <t xml:space="preserve">RAMON MARIA </t>
  </si>
  <si>
    <t>REYES TEJADA</t>
  </si>
  <si>
    <t xml:space="preserve">LIDIA MERCEDES </t>
  </si>
  <si>
    <t>TEJADA BUENO</t>
  </si>
  <si>
    <t xml:space="preserve">AIDA LUZ </t>
  </si>
  <si>
    <t>CUEVA FLORIAN</t>
  </si>
  <si>
    <t xml:space="preserve">EVANGELIA BETHANIA </t>
  </si>
  <si>
    <t>ROSARIO MARTINEZ</t>
  </si>
  <si>
    <t xml:space="preserve">JACINTO </t>
  </si>
  <si>
    <t>LOPEZ RAMOS</t>
  </si>
  <si>
    <t xml:space="preserve">MILAGROS YESENIA </t>
  </si>
  <si>
    <t>HERNANDEZ RODRIGUEZ</t>
  </si>
  <si>
    <t>TOMMY KELVIN</t>
  </si>
  <si>
    <t xml:space="preserve"> GOMEZ JIMENEZ</t>
  </si>
  <si>
    <t xml:space="preserve">EMILIANO </t>
  </si>
  <si>
    <t>ALCANTARA RAMIREZ</t>
  </si>
  <si>
    <t>JUAN MANUEL</t>
  </si>
  <si>
    <t xml:space="preserve"> HENRIQUEZ TRINIDAD</t>
  </si>
  <si>
    <t xml:space="preserve">FAVIO NINO </t>
  </si>
  <si>
    <t>DEL VILLAR GONZALEZ</t>
  </si>
  <si>
    <t>GERMOSEN RUIZ</t>
  </si>
  <si>
    <t>HELEN MARIA</t>
  </si>
  <si>
    <t xml:space="preserve"> DUME PERALTA</t>
  </si>
  <si>
    <t xml:space="preserve">JUAN ANTONIO </t>
  </si>
  <si>
    <t>SOTO SANCHEZ</t>
  </si>
  <si>
    <t xml:space="preserve">NATIVIDAD </t>
  </si>
  <si>
    <t>JIMENEZ DOMINGUEZ</t>
  </si>
  <si>
    <t>STEICY MELISSA</t>
  </si>
  <si>
    <t xml:space="preserve"> MENDEZ HERNANDEZ</t>
  </si>
  <si>
    <t xml:space="preserve">MOISES IVAN </t>
  </si>
  <si>
    <t>PERALTA PEREZ</t>
  </si>
  <si>
    <t xml:space="preserve">JOSE GREGORIO </t>
  </si>
  <si>
    <t>ROSARIO MORENO</t>
  </si>
  <si>
    <t xml:space="preserve">MILDRED EDUVINGIS </t>
  </si>
  <si>
    <t>PEREZ GUERRERO</t>
  </si>
  <si>
    <t xml:space="preserve">CLARA ALEIDA </t>
  </si>
  <si>
    <t>DOMINGUEZ ACOSTA</t>
  </si>
  <si>
    <t xml:space="preserve">VICTOR VEYRON </t>
  </si>
  <si>
    <t>DIAZ MONTAS</t>
  </si>
  <si>
    <t>RHINA MARIA</t>
  </si>
  <si>
    <t xml:space="preserve"> MARRERO ROJAS</t>
  </si>
  <si>
    <t>ANDRES</t>
  </si>
  <si>
    <t xml:space="preserve"> RAMIREZ VENTURA</t>
  </si>
  <si>
    <t xml:space="preserve">DOMINGO ANTONIO </t>
  </si>
  <si>
    <t>PENA PEREZ</t>
  </si>
  <si>
    <t>MANUEL EUGENIO</t>
  </si>
  <si>
    <t xml:space="preserve"> SEIJAS ROSA</t>
  </si>
  <si>
    <t>JUAN JOSE</t>
  </si>
  <si>
    <t xml:space="preserve"> MENA CORDERO</t>
  </si>
  <si>
    <t xml:space="preserve">ROBERTO DE JESUS </t>
  </si>
  <si>
    <t>DOTEL GARCIA</t>
  </si>
  <si>
    <t xml:space="preserve">PEDRO WILSON </t>
  </si>
  <si>
    <t>GRULLON PEREZ</t>
  </si>
  <si>
    <t xml:space="preserve">LESLY KAREL </t>
  </si>
  <si>
    <t>FRANCO CUZCO</t>
  </si>
  <si>
    <t xml:space="preserve">DANEIRIS ALTAGRACIA </t>
  </si>
  <si>
    <t>MERCADO ALCANTAR</t>
  </si>
  <si>
    <t xml:space="preserve">YDAISA </t>
  </si>
  <si>
    <t>CASTILLO DE SILVERIO</t>
  </si>
  <si>
    <t xml:space="preserve">JEANNETE ALEXANDRA </t>
  </si>
  <si>
    <t>ALMANZAR REYNOSO</t>
  </si>
  <si>
    <t xml:space="preserve">RAMON </t>
  </si>
  <si>
    <t>CRUZ MOREL</t>
  </si>
  <si>
    <t xml:space="preserve">NIDIO </t>
  </si>
  <si>
    <t>LORENZO GARCIA</t>
  </si>
  <si>
    <t xml:space="preserve">LEONEL </t>
  </si>
  <si>
    <t>LANTIGUA BURGO</t>
  </si>
  <si>
    <t xml:space="preserve">HECTOR RAFAEL </t>
  </si>
  <si>
    <t>DE LEON PEREZ</t>
  </si>
  <si>
    <t xml:space="preserve">FELIX MANUEL </t>
  </si>
  <si>
    <t>MEDINA ULERIO</t>
  </si>
  <si>
    <t xml:space="preserve">PLINIO </t>
  </si>
  <si>
    <t>ENCARNACION</t>
  </si>
  <si>
    <t xml:space="preserve">PEDRO JULIO </t>
  </si>
  <si>
    <t>FLORES PACHECO</t>
  </si>
  <si>
    <t xml:space="preserve">ANA YESENIA </t>
  </si>
  <si>
    <t>PEREZ UREÑA</t>
  </si>
  <si>
    <t xml:space="preserve">RAQUEL CAROLINA AL. </t>
  </si>
  <si>
    <t>PICHARDO RODRIGU</t>
  </si>
  <si>
    <t>KARINA ANTONIA</t>
  </si>
  <si>
    <t xml:space="preserve"> BARTOLO PAYERO</t>
  </si>
  <si>
    <t>MARIANELA</t>
  </si>
  <si>
    <t xml:space="preserve"> ORTEGA ROSARIO</t>
  </si>
  <si>
    <t>ROSA LILIBEL</t>
  </si>
  <si>
    <t xml:space="preserve"> SANTANA DISLA</t>
  </si>
  <si>
    <t xml:space="preserve">JOSE ALBERTO </t>
  </si>
  <si>
    <t>TAVERAS PEÑA</t>
  </si>
  <si>
    <t xml:space="preserve">INMACULADA </t>
  </si>
  <si>
    <t>GONZALEZ BORT</t>
  </si>
  <si>
    <t xml:space="preserve">CLARIBEL </t>
  </si>
  <si>
    <t>ALVAREZ AGUILERA</t>
  </si>
  <si>
    <t>CHAVELY MERCEDES</t>
  </si>
  <si>
    <t xml:space="preserve"> RODRIGUEZ TAVAREZ</t>
  </si>
  <si>
    <t xml:space="preserve">KARINA INES </t>
  </si>
  <si>
    <t>PEÑALO GARCIA</t>
  </si>
  <si>
    <t xml:space="preserve">DOMINGO </t>
  </si>
  <si>
    <t>MOREL CEDANO</t>
  </si>
  <si>
    <t xml:space="preserve">OLIVIA CHANTAL RAMONA </t>
  </si>
  <si>
    <t>GONELL NUÑEZ</t>
  </si>
  <si>
    <t>FELIX GARCIA</t>
  </si>
  <si>
    <t xml:space="preserve">JORGE JUAN </t>
  </si>
  <si>
    <t>MONTAS BONNET</t>
  </si>
  <si>
    <t xml:space="preserve">LUIS DANIEL </t>
  </si>
  <si>
    <t>FELIZ FRANCISCO</t>
  </si>
  <si>
    <t xml:space="preserve">KARINA ALTAGRACIA </t>
  </si>
  <si>
    <t xml:space="preserve">NELLY MARIA VENERANDA </t>
  </si>
  <si>
    <t>SANCHEZ NUÑEZ</t>
  </si>
  <si>
    <t xml:space="preserve">NORKELLY </t>
  </si>
  <si>
    <t>CONSTANZA REYES</t>
  </si>
  <si>
    <t xml:space="preserve">YENNY ESTHER </t>
  </si>
  <si>
    <t>ALCANTARA MORA</t>
  </si>
  <si>
    <t xml:space="preserve">RUTH ALEXANDRA </t>
  </si>
  <si>
    <t>LOCKWARD REYNOSO</t>
  </si>
  <si>
    <t xml:space="preserve">JOSE DE LOS SANTOS </t>
  </si>
  <si>
    <t>FELIZ MARRERO</t>
  </si>
  <si>
    <t xml:space="preserve">MAXIMO ESTEBAN </t>
  </si>
  <si>
    <t>VIÑAS FLORES</t>
  </si>
  <si>
    <t xml:space="preserve">EDWIN RAFAEL </t>
  </si>
  <si>
    <t>RICARDO CORNIEL</t>
  </si>
  <si>
    <t xml:space="preserve">MARGARITA ESTHER </t>
  </si>
  <si>
    <t>JESURUN ROSA</t>
  </si>
  <si>
    <t xml:space="preserve">ANEUDY FRANCISCO </t>
  </si>
  <si>
    <t>CASTAÑO DURAN</t>
  </si>
  <si>
    <t xml:space="preserve">NACOL </t>
  </si>
  <si>
    <t>LOPEZ FELIZ</t>
  </si>
  <si>
    <t>DIANA</t>
  </si>
  <si>
    <t xml:space="preserve"> CASTILLO ALCANTARA</t>
  </si>
  <si>
    <t xml:space="preserve">DAMARIS TERESA </t>
  </si>
  <si>
    <t>DE LA CRUZ PEREZ</t>
  </si>
  <si>
    <t xml:space="preserve">SERGIO MIGUEL </t>
  </si>
  <si>
    <t>SANCHEZ PAREDES</t>
  </si>
  <si>
    <t xml:space="preserve">NELLELYN </t>
  </si>
  <si>
    <t>LUNA ACOSTA</t>
  </si>
  <si>
    <t xml:space="preserve">MARIA MILAGROS </t>
  </si>
  <si>
    <t>DE LA ROSA CRUZ</t>
  </si>
  <si>
    <t xml:space="preserve">QUENIA ALTAGRACIA </t>
  </si>
  <si>
    <t>CHEZ GOMEZ DE DICK</t>
  </si>
  <si>
    <t xml:space="preserve">MAURIS </t>
  </si>
  <si>
    <t>CUEVAS ALCANTARA</t>
  </si>
  <si>
    <t>DIANA RUTH</t>
  </si>
  <si>
    <t xml:space="preserve"> BELLIARD PICHARDO</t>
  </si>
  <si>
    <t xml:space="preserve">MARIA LUISA </t>
  </si>
  <si>
    <t>CUEVAS VARGAS</t>
  </si>
  <si>
    <t xml:space="preserve">LEONELA ORFELINA </t>
  </si>
  <si>
    <t>LUCIANO ACOSTA</t>
  </si>
  <si>
    <t xml:space="preserve">MELISSA </t>
  </si>
  <si>
    <t>DE LOS SANTOS PARRA</t>
  </si>
  <si>
    <t xml:space="preserve">YUDITH MARIA </t>
  </si>
  <si>
    <t>SUERO</t>
  </si>
  <si>
    <t xml:space="preserve">MARCIO </t>
  </si>
  <si>
    <t>CANARIO MONTERO</t>
  </si>
  <si>
    <t xml:space="preserve">YVAN MANUEL </t>
  </si>
  <si>
    <t>NANITA BEATO</t>
  </si>
  <si>
    <t xml:space="preserve">ELIZABET ESTEFANIS </t>
  </si>
  <si>
    <t>REYES MONTERO</t>
  </si>
  <si>
    <t xml:space="preserve">ROSA MARTHA </t>
  </si>
  <si>
    <t>CABRERA ARACENA</t>
  </si>
  <si>
    <t xml:space="preserve">SANTIAGO FELIPE CRUCITO </t>
  </si>
  <si>
    <t>SORIANO</t>
  </si>
  <si>
    <t xml:space="preserve">INES ANTONIA </t>
  </si>
  <si>
    <t>DE LOS SANTOS REYES</t>
  </si>
  <si>
    <t xml:space="preserve">YARENNY </t>
  </si>
  <si>
    <t>DIROCHE RAMIREZ</t>
  </si>
  <si>
    <t xml:space="preserve">WILKING VALENTIN </t>
  </si>
  <si>
    <t>UREÑA MADERA</t>
  </si>
  <si>
    <t xml:space="preserve">MARIA ESTELA </t>
  </si>
  <si>
    <t xml:space="preserve">RANDOLF ANTONIO </t>
  </si>
  <si>
    <t>GARCIA PEREZ</t>
  </si>
  <si>
    <t xml:space="preserve">YADELKY DEL CARMEN </t>
  </si>
  <si>
    <t>SURIEL DE LA CRUZ</t>
  </si>
  <si>
    <t>MIRTELINA</t>
  </si>
  <si>
    <t xml:space="preserve"> PINALES JIMENEZ</t>
  </si>
  <si>
    <t xml:space="preserve">DAYANARA </t>
  </si>
  <si>
    <t>RIVERA REYNOSO</t>
  </si>
  <si>
    <t xml:space="preserve">RAMON DANILO </t>
  </si>
  <si>
    <t>SESA PEREZ</t>
  </si>
  <si>
    <t>YENDRY LEONEL</t>
  </si>
  <si>
    <t xml:space="preserve"> ROSARIO DILONE</t>
  </si>
  <si>
    <t xml:space="preserve">JESUS ALBERTO </t>
  </si>
  <si>
    <t>OLIVAREZ POLANCO</t>
  </si>
  <si>
    <t>ESTEFANY</t>
  </si>
  <si>
    <t xml:space="preserve"> TRINIDAD RAMIREZ</t>
  </si>
  <si>
    <t xml:space="preserve">ROSA MARIA </t>
  </si>
  <si>
    <t>ACOSTA POLANCO</t>
  </si>
  <si>
    <t xml:space="preserve">RAMON EDUARDO </t>
  </si>
  <si>
    <t>MORA SEVERINO</t>
  </si>
  <si>
    <t xml:space="preserve">CARLOS MANUEL </t>
  </si>
  <si>
    <t>MAZARA THEN</t>
  </si>
  <si>
    <t>JOEL JOAQUIN</t>
  </si>
  <si>
    <t xml:space="preserve"> MARTINEZ ENCARNACION</t>
  </si>
  <si>
    <t xml:space="preserve">HORACIO NELSON </t>
  </si>
  <si>
    <t>TURBIDES GUTIERREZ</t>
  </si>
  <si>
    <t>ALEJANDRO AQUILES</t>
  </si>
  <si>
    <t xml:space="preserve"> VIÑAS MORALES</t>
  </si>
  <si>
    <t xml:space="preserve">OSVALDO </t>
  </si>
  <si>
    <t>ROA RAMOS</t>
  </si>
  <si>
    <t>STEPHANY ELIZABETH</t>
  </si>
  <si>
    <t xml:space="preserve"> BAEZ VALERIO</t>
  </si>
  <si>
    <t>NELSON ALFONSO</t>
  </si>
  <si>
    <t xml:space="preserve"> CAFFARO SANCHEZ</t>
  </si>
  <si>
    <t xml:space="preserve">ARLEEN DESSIREE </t>
  </si>
  <si>
    <t>THOMPSON PEREZ</t>
  </si>
  <si>
    <t>ISAIAS</t>
  </si>
  <si>
    <t xml:space="preserve"> BAUTISTA SANCHEZ</t>
  </si>
  <si>
    <t xml:space="preserve">ALVIN AMBIORIS </t>
  </si>
  <si>
    <t>ALMONTE TEJEDA</t>
  </si>
  <si>
    <t xml:space="preserve">JOSE OMAR </t>
  </si>
  <si>
    <t>TORRES RAMOS</t>
  </si>
  <si>
    <t>JOSE ALBERTO</t>
  </si>
  <si>
    <t xml:space="preserve"> LOVERA VASQUEZ</t>
  </si>
  <si>
    <t xml:space="preserve">MELIZA  DEL CARMEN </t>
  </si>
  <si>
    <t>MARTINEZ ALMANZAR</t>
  </si>
  <si>
    <t xml:space="preserve">ELIAN MARY </t>
  </si>
  <si>
    <t>BEATO ORTIZ</t>
  </si>
  <si>
    <t xml:space="preserve">LINETTE </t>
  </si>
  <si>
    <t>LORA ESTRADA</t>
  </si>
  <si>
    <t xml:space="preserve">ENRIQUE ANTONIO </t>
  </si>
  <si>
    <t>NUÑEZ</t>
  </si>
  <si>
    <t xml:space="preserve">RAMON FELIPE </t>
  </si>
  <si>
    <t>ROMERO ALCANTARA</t>
  </si>
  <si>
    <t xml:space="preserve">SORIBEL </t>
  </si>
  <si>
    <t>JAQUEZ GONZALEZ</t>
  </si>
  <si>
    <t xml:space="preserve">CESAR ANIBAL </t>
  </si>
  <si>
    <t>DE JESUS ESPEJO</t>
  </si>
  <si>
    <t>AINED DORISEL</t>
  </si>
  <si>
    <t xml:space="preserve"> TORRES LIRANZO</t>
  </si>
  <si>
    <t xml:space="preserve">ADONIS </t>
  </si>
  <si>
    <t>AREN ROSARIO</t>
  </si>
  <si>
    <t xml:space="preserve">VERONICA MARICELI </t>
  </si>
  <si>
    <t>DOMINGUEZ ARIAS</t>
  </si>
  <si>
    <t xml:space="preserve">ESCARLEN ELIANA </t>
  </si>
  <si>
    <t>RODRIGUEZ MOREL</t>
  </si>
  <si>
    <t xml:space="preserve">ANGY </t>
  </si>
  <si>
    <t>PICHARDO GUILLEN</t>
  </si>
  <si>
    <t xml:space="preserve">CESAR AUGUSTO </t>
  </si>
  <si>
    <t>VALENTIN RODRIGUEZ</t>
  </si>
  <si>
    <t>MARCRYS</t>
  </si>
  <si>
    <t xml:space="preserve"> MARTINEZ GONZALEZ</t>
  </si>
  <si>
    <t>FELIZ AQUINO</t>
  </si>
  <si>
    <t xml:space="preserve">JHACELI ALTAGRACIA </t>
  </si>
  <si>
    <t xml:space="preserve">AMAURIS RAFAEL </t>
  </si>
  <si>
    <t>SALCEDO CRUZ</t>
  </si>
  <si>
    <t>ANA GILDA</t>
  </si>
  <si>
    <t xml:space="preserve"> FELIX PICHARDO</t>
  </si>
  <si>
    <t xml:space="preserve">ANA MARIA </t>
  </si>
  <si>
    <t>HERNANDEZ ROSARIO</t>
  </si>
  <si>
    <t xml:space="preserve">AURA CATALINA </t>
  </si>
  <si>
    <t>MARTE ROSARIO</t>
  </si>
  <si>
    <t xml:space="preserve">CARLOS </t>
  </si>
  <si>
    <t>MONTAÑO POLANCO</t>
  </si>
  <si>
    <t xml:space="preserve">ARGENTINA ALTAGRACIA </t>
  </si>
  <si>
    <t>GARCIA ROSARIO</t>
  </si>
  <si>
    <t xml:space="preserve">DOMINICANA </t>
  </si>
  <si>
    <t>GONZALEZ ROSARIO</t>
  </si>
  <si>
    <t xml:space="preserve">FRANCISCA ANTONIA </t>
  </si>
  <si>
    <t>CRUZ</t>
  </si>
  <si>
    <t xml:space="preserve">FRANCISCO ALBERTO </t>
  </si>
  <si>
    <t>BRITO VENTURA</t>
  </si>
  <si>
    <t xml:space="preserve">ISABEL </t>
  </si>
  <si>
    <t>HERNANDEZ FRIAS</t>
  </si>
  <si>
    <t xml:space="preserve">JOSE MANUEL </t>
  </si>
  <si>
    <t>DIAZ CASTILLO</t>
  </si>
  <si>
    <t xml:space="preserve">KELVIN JOSE </t>
  </si>
  <si>
    <t>DE LA CRUZ MORALES</t>
  </si>
  <si>
    <t>LORITZA</t>
  </si>
  <si>
    <t xml:space="preserve"> LUGO FERNANDEZ</t>
  </si>
  <si>
    <t xml:space="preserve">MARIA ELENA </t>
  </si>
  <si>
    <t>PEREZ BELTRE</t>
  </si>
  <si>
    <t xml:space="preserve">MARIBEL </t>
  </si>
  <si>
    <t>PEREZ BATISTA</t>
  </si>
  <si>
    <t xml:space="preserve">SANTO NESTOR </t>
  </si>
  <si>
    <t>RAMIREZ VILLAR</t>
  </si>
  <si>
    <t xml:space="preserve">SULAI DILENIA </t>
  </si>
  <si>
    <t>CORPORAN NOLASCO</t>
  </si>
  <si>
    <t xml:space="preserve">PARMENIO FERVIO </t>
  </si>
  <si>
    <t>MOQUETE VALENZUELA</t>
  </si>
  <si>
    <t xml:space="preserve">LILIBETH KARINA </t>
  </si>
  <si>
    <t>FERNANDEZ PIMENTEL</t>
  </si>
  <si>
    <t xml:space="preserve">DENNYS FIOR D‹ALIZA </t>
  </si>
  <si>
    <t>CASTRO DE LA ROS</t>
  </si>
  <si>
    <t xml:space="preserve">MARIANA </t>
  </si>
  <si>
    <t>UREÑA CEPEDA</t>
  </si>
  <si>
    <t>PUELLO CRUZ</t>
  </si>
  <si>
    <t xml:space="preserve">MODESTO RAFAEL </t>
  </si>
  <si>
    <t>DURAN JIMENEZ</t>
  </si>
  <si>
    <t xml:space="preserve">VICTOR RAFAEL </t>
  </si>
  <si>
    <t xml:space="preserve">MARIA CRISTINA </t>
  </si>
  <si>
    <t>DOMINGUEZ GARCIA</t>
  </si>
  <si>
    <t xml:space="preserve">MARIA ALTAGRACIA </t>
  </si>
  <si>
    <t>NOVA MARTINEZ</t>
  </si>
  <si>
    <t xml:space="preserve">TORIBIO </t>
  </si>
  <si>
    <t>ENCARNACION MOTA</t>
  </si>
  <si>
    <t xml:space="preserve">NIEVES MARIA </t>
  </si>
  <si>
    <t>BASTARDO GARCIA</t>
  </si>
  <si>
    <t xml:space="preserve">EDDY </t>
  </si>
  <si>
    <t>ENCARNACION LORENZO</t>
  </si>
  <si>
    <t xml:space="preserve">FRANCIA </t>
  </si>
  <si>
    <t>CORREA</t>
  </si>
  <si>
    <t xml:space="preserve">MARIA ESPERANZA </t>
  </si>
  <si>
    <t>INOA HERRERA</t>
  </si>
  <si>
    <t xml:space="preserve">FERNANDO ALBERTO </t>
  </si>
  <si>
    <t>GUZMAN MELO</t>
  </si>
  <si>
    <t xml:space="preserve">LUCIA ALTAGRACIA </t>
  </si>
  <si>
    <t>STERLING MARTINEZ</t>
  </si>
  <si>
    <t xml:space="preserve">LISIBELL </t>
  </si>
  <si>
    <t>CORDERO GONZALEZ</t>
  </si>
  <si>
    <t xml:space="preserve">SANTO JOSE </t>
  </si>
  <si>
    <t>LIRIANO</t>
  </si>
  <si>
    <t xml:space="preserve">WILFREDO HILARIO </t>
  </si>
  <si>
    <t>BAUTISTA JIMENEZ</t>
  </si>
  <si>
    <t>GUZMAN SOÑE</t>
  </si>
  <si>
    <t>MARTINEZ</t>
  </si>
  <si>
    <t>ANGEL MARIA</t>
  </si>
  <si>
    <t xml:space="preserve"> ROMERO ABREU</t>
  </si>
  <si>
    <t xml:space="preserve">MARGARITA REYNA </t>
  </si>
  <si>
    <t>GONZALEZ CANDELARIO</t>
  </si>
  <si>
    <t xml:space="preserve">FRANKLIN AGUSTIN </t>
  </si>
  <si>
    <t>HEREDIA BAEZ</t>
  </si>
  <si>
    <t xml:space="preserve">ANA CECILIA </t>
  </si>
  <si>
    <t>BURGOS CARELA</t>
  </si>
  <si>
    <t xml:space="preserve">DIGNA IRIS </t>
  </si>
  <si>
    <t>MONTERO VICENTE</t>
  </si>
  <si>
    <t xml:space="preserve">MANUEL EMILIO </t>
  </si>
  <si>
    <t>LOZANO MERAN</t>
  </si>
  <si>
    <t xml:space="preserve">VANTROI </t>
  </si>
  <si>
    <t>PIMENTEL PUELLO</t>
  </si>
  <si>
    <t xml:space="preserve">KENLY DIRRAELYS </t>
  </si>
  <si>
    <t>ROSA RODRIGUEZ</t>
  </si>
  <si>
    <t xml:space="preserve">NADIA MARISOL </t>
  </si>
  <si>
    <t>MONTAS MOQUETE</t>
  </si>
  <si>
    <t xml:space="preserve">LOURDES ADOLFINA </t>
  </si>
  <si>
    <t>DE LA ROSA CASTILLO</t>
  </si>
  <si>
    <t>YARINI ALTAGRACIA</t>
  </si>
  <si>
    <t xml:space="preserve"> DE LOS SANTOS MELE</t>
  </si>
  <si>
    <t xml:space="preserve">YAHAIRA </t>
  </si>
  <si>
    <t>REYES FEBLES</t>
  </si>
  <si>
    <t xml:space="preserve">ROSAURA </t>
  </si>
  <si>
    <t>VILLAVICENCIO GUERRERO</t>
  </si>
  <si>
    <t xml:space="preserve">NADIA </t>
  </si>
  <si>
    <t>GRULLON DEBORA</t>
  </si>
  <si>
    <t>KARINES</t>
  </si>
  <si>
    <t xml:space="preserve"> MENDEZ CANO</t>
  </si>
  <si>
    <t>RAFAEL ARTURO</t>
  </si>
  <si>
    <t xml:space="preserve"> TERRERO RAMOS</t>
  </si>
  <si>
    <t xml:space="preserve">RAMONA EVELYN </t>
  </si>
  <si>
    <t xml:space="preserve">JOHANNA ARLETTE </t>
  </si>
  <si>
    <t>ROSARIO ROSARIO</t>
  </si>
  <si>
    <t>ANDREA MERCEDES</t>
  </si>
  <si>
    <t xml:space="preserve"> CUELLO</t>
  </si>
  <si>
    <t>CHRISTOPHER</t>
  </si>
  <si>
    <t xml:space="preserve"> VALERIO</t>
  </si>
  <si>
    <t xml:space="preserve">YUDELKA </t>
  </si>
  <si>
    <t>BRUNO LORA</t>
  </si>
  <si>
    <t xml:space="preserve">DANNY </t>
  </si>
  <si>
    <t>MEREJO INOA</t>
  </si>
  <si>
    <t xml:space="preserve">ILEANA MARLENE </t>
  </si>
  <si>
    <t>MADRIGAL</t>
  </si>
  <si>
    <t xml:space="preserve">BELGICA ANTONIA </t>
  </si>
  <si>
    <t>SORIANO SANTANA</t>
  </si>
  <si>
    <t xml:space="preserve">CARMEN </t>
  </si>
  <si>
    <t>UREÑA FIGUEROA</t>
  </si>
  <si>
    <t xml:space="preserve">JOELIKA JOANNY </t>
  </si>
  <si>
    <t>JAQUEZ POLO</t>
  </si>
  <si>
    <t>DIOMERY GEORGINA</t>
  </si>
  <si>
    <t xml:space="preserve"> ABREU MADRIGAL</t>
  </si>
  <si>
    <t xml:space="preserve">LUCERO YSABEL </t>
  </si>
  <si>
    <t>PEÑA</t>
  </si>
  <si>
    <t xml:space="preserve">WILLIAM BIENVENIDO </t>
  </si>
  <si>
    <t>ARIAS BURGOS</t>
  </si>
  <si>
    <t xml:space="preserve">VICTOR JOSE </t>
  </si>
  <si>
    <t>JIMENEZ HERNANDEZ</t>
  </si>
  <si>
    <t>VICTOR GABRIEL</t>
  </si>
  <si>
    <t xml:space="preserve"> CUEVAS CRUZ</t>
  </si>
  <si>
    <t xml:space="preserve">CLAUDIA DAHIANA </t>
  </si>
  <si>
    <t>SANCHEZ DE JESUS</t>
  </si>
  <si>
    <t xml:space="preserve">DORIS DANISSA </t>
  </si>
  <si>
    <t>DOMINICI GUERRERO</t>
  </si>
  <si>
    <t xml:space="preserve">ERIKA </t>
  </si>
  <si>
    <t>MONCION LORA</t>
  </si>
  <si>
    <t xml:space="preserve">CAROLINA </t>
  </si>
  <si>
    <t>SANCHEZ REYES</t>
  </si>
  <si>
    <t xml:space="preserve">VICTOR MANUEL </t>
  </si>
  <si>
    <t>RAMIREZ ALMANZAR</t>
  </si>
  <si>
    <t xml:space="preserve">FELIX TOMAS </t>
  </si>
  <si>
    <t>MEJIA BAEZ</t>
  </si>
  <si>
    <t xml:space="preserve">SAMIRA MAGDALENA </t>
  </si>
  <si>
    <t>VASQUEZ GUTIERREZ</t>
  </si>
  <si>
    <t xml:space="preserve">ALIDA ENEROLIZA </t>
  </si>
  <si>
    <t>ROSARIO MATOS</t>
  </si>
  <si>
    <t xml:space="preserve">ALEJANDRO </t>
  </si>
  <si>
    <t>SANTOS PEREZ</t>
  </si>
  <si>
    <t xml:space="preserve">ALEXEIS </t>
  </si>
  <si>
    <t>FERNANDEZ BONILLA</t>
  </si>
  <si>
    <t xml:space="preserve">ARLETTE LORAINE </t>
  </si>
  <si>
    <t>DE LA ROSA DUARTE</t>
  </si>
  <si>
    <t xml:space="preserve">FREMIO ENRIQUE </t>
  </si>
  <si>
    <t>PAREDES OSORIO</t>
  </si>
  <si>
    <t>VEGAS MARTINEZ</t>
  </si>
  <si>
    <t xml:space="preserve">ELIZABETH MARIA </t>
  </si>
  <si>
    <t>PEREZ CONTRERAS</t>
  </si>
  <si>
    <t xml:space="preserve">AMADIS DANCALIS </t>
  </si>
  <si>
    <t>SANTANA DE LA CRUZ</t>
  </si>
  <si>
    <t>RAMON ANTONIO</t>
  </si>
  <si>
    <t xml:space="preserve"> HERNANDEZ SANCHEZ</t>
  </si>
  <si>
    <t>EUGENIA ANTONIA</t>
  </si>
  <si>
    <t xml:space="preserve"> SANCHEZ BRETON</t>
  </si>
  <si>
    <t xml:space="preserve">ANDRES ROBERTO </t>
  </si>
  <si>
    <t xml:space="preserve">ALINA IDELISA </t>
  </si>
  <si>
    <t>NUÑEZ FUNG</t>
  </si>
  <si>
    <t xml:space="preserve">ELISANIA OHXORY </t>
  </si>
  <si>
    <t>BONIFACIO MOREL</t>
  </si>
  <si>
    <t xml:space="preserve">CORINA </t>
  </si>
  <si>
    <t>PEREZ ADAMES</t>
  </si>
  <si>
    <t xml:space="preserve">IVANNA MELISSA NAIROBI </t>
  </si>
  <si>
    <t>RAMIREZ RAMOS</t>
  </si>
  <si>
    <t xml:space="preserve">LUIS ERNESTO </t>
  </si>
  <si>
    <t>ARNO CONTRERAS</t>
  </si>
  <si>
    <t xml:space="preserve">MARIELYS </t>
  </si>
  <si>
    <t xml:space="preserve">LUISA ARELIS CASTILLO </t>
  </si>
  <si>
    <t>BAUTISTA DE ES</t>
  </si>
  <si>
    <t xml:space="preserve">RAQUEL MIGUELINA </t>
  </si>
  <si>
    <t>NUÑEZ ALMANZAR</t>
  </si>
  <si>
    <t xml:space="preserve">ANTONIO </t>
  </si>
  <si>
    <t xml:space="preserve">GREGORY ANTHONY </t>
  </si>
  <si>
    <t>VALERIO MARTINEZ</t>
  </si>
  <si>
    <t xml:space="preserve">LIBANESA </t>
  </si>
  <si>
    <t>DIAZ PIMENTEL</t>
  </si>
  <si>
    <t xml:space="preserve">ANGEL NATHANAEL </t>
  </si>
  <si>
    <t>ALMONTE GIL</t>
  </si>
  <si>
    <t xml:space="preserve">BRENDY </t>
  </si>
  <si>
    <t>MELO POLANCO</t>
  </si>
  <si>
    <t xml:space="preserve"> AQUINO</t>
  </si>
  <si>
    <t>SALVADOR ARTURO</t>
  </si>
  <si>
    <t xml:space="preserve">UVENCIO </t>
  </si>
  <si>
    <t>PINEDA AQUINO</t>
  </si>
  <si>
    <t xml:space="preserve">GIANYS ALTAGRACIA </t>
  </si>
  <si>
    <t>FONT FRIAS LOPEZ</t>
  </si>
  <si>
    <t xml:space="preserve">TAIYA ALTAGRACIA </t>
  </si>
  <si>
    <t>CAMBERO BENCOSME</t>
  </si>
  <si>
    <t>Apellido</t>
  </si>
  <si>
    <t>ENCARGADO  DIV. NOMBRES COMERCIALES</t>
  </si>
  <si>
    <t>Correspondiente al mes de juLio del año  2017</t>
  </si>
  <si>
    <t>ENC. MARCAS</t>
  </si>
  <si>
    <t>ENCARGADA DE GESTION DE LA CALIDAD</t>
  </si>
  <si>
    <t xml:space="preserve"> </t>
  </si>
  <si>
    <t>Correspondiente al mes de Julio del año  2017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</si>
</sst>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00_);_(* \(#,##0.000\);_(* &quot;-&quot;??_);_(@_)"/>
    <numFmt numFmtId="165" formatCode="00000000"/>
    <numFmt numFmtId="166" formatCode="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8"/>
      <color theme="1"/>
      <name val="Calibri"/>
      <family val="2"/>
      <scheme val="minor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distributed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3" fontId="2" fillId="2" borderId="0" xfId="1" applyFont="1" applyFill="1" applyAlignment="1">
      <alignment vertical="center"/>
    </xf>
    <xf numFmtId="164" fontId="2" fillId="2" borderId="0" xfId="1" applyNumberFormat="1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  <xf numFmtId="43" fontId="12" fillId="2" borderId="0" xfId="1" applyFont="1" applyFill="1" applyAlignment="1">
      <alignment vertical="center"/>
    </xf>
    <xf numFmtId="0" fontId="3" fillId="2" borderId="0" xfId="0" applyFont="1" applyFill="1" applyBorder="1" applyAlignment="1">
      <alignment vertical="top"/>
    </xf>
    <xf numFmtId="0" fontId="4" fillId="2" borderId="0" xfId="0" applyFont="1" applyFill="1" applyAlignment="1">
      <alignment vertical="center"/>
    </xf>
    <xf numFmtId="0" fontId="8" fillId="4" borderId="1" xfId="0" applyFont="1" applyFill="1" applyBorder="1" applyAlignment="1">
      <alignment vertical="distributed"/>
    </xf>
    <xf numFmtId="0" fontId="8" fillId="4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9" fillId="0" borderId="0" xfId="0" applyFont="1" applyAlignment="1">
      <alignment vertical="center"/>
    </xf>
    <xf numFmtId="0" fontId="8" fillId="3" borderId="7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horizontal="center" vertical="distributed"/>
    </xf>
    <xf numFmtId="0" fontId="8" fillId="4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 vertical="distributed"/>
    </xf>
    <xf numFmtId="0" fontId="8" fillId="3" borderId="1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distributed"/>
    </xf>
    <xf numFmtId="0" fontId="9" fillId="0" borderId="0" xfId="0" applyFont="1" applyAlignment="1">
      <alignment horizontal="left" vertical="center"/>
    </xf>
    <xf numFmtId="43" fontId="9" fillId="2" borderId="0" xfId="0" applyNumberFormat="1" applyFont="1" applyFill="1" applyAlignment="1">
      <alignment horizontal="center" vertical="center"/>
    </xf>
    <xf numFmtId="43" fontId="10" fillId="2" borderId="9" xfId="1" applyFont="1" applyFill="1" applyBorder="1" applyAlignment="1">
      <alignment horizontal="right" vertical="top"/>
    </xf>
    <xf numFmtId="43" fontId="2" fillId="2" borderId="9" xfId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43" fontId="2" fillId="2" borderId="9" xfId="1" applyFont="1" applyFill="1" applyBorder="1" applyAlignment="1">
      <alignment horizontal="right" vertical="top"/>
    </xf>
    <xf numFmtId="43" fontId="2" fillId="2" borderId="9" xfId="1" applyFont="1" applyFill="1" applyBorder="1" applyAlignment="1">
      <alignment vertical="center"/>
    </xf>
    <xf numFmtId="43" fontId="11" fillId="2" borderId="9" xfId="1" applyFont="1" applyFill="1" applyBorder="1" applyAlignment="1">
      <alignment horizontal="right" vertical="top"/>
    </xf>
    <xf numFmtId="43" fontId="2" fillId="2" borderId="0" xfId="0" applyNumberFormat="1" applyFont="1" applyFill="1" applyAlignment="1">
      <alignment horizontal="center" vertical="center"/>
    </xf>
    <xf numFmtId="43" fontId="13" fillId="2" borderId="9" xfId="1" applyFont="1" applyFill="1" applyBorder="1" applyAlignment="1">
      <alignment horizontal="right" vertical="top"/>
    </xf>
    <xf numFmtId="43" fontId="5" fillId="2" borderId="0" xfId="0" applyNumberFormat="1" applyFont="1" applyFill="1" applyAlignment="1">
      <alignment horizontal="center" vertical="center"/>
    </xf>
    <xf numFmtId="43" fontId="2" fillId="2" borderId="9" xfId="1" applyFont="1" applyFill="1" applyBorder="1" applyAlignment="1">
      <alignment horizontal="center" vertical="top"/>
    </xf>
    <xf numFmtId="0" fontId="8" fillId="4" borderId="7" xfId="0" applyFont="1" applyFill="1" applyBorder="1" applyAlignment="1">
      <alignment vertical="distributed"/>
    </xf>
    <xf numFmtId="0" fontId="8" fillId="3" borderId="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distributed"/>
    </xf>
    <xf numFmtId="0" fontId="11" fillId="0" borderId="9" xfId="0" applyFont="1" applyBorder="1"/>
    <xf numFmtId="0" fontId="9" fillId="2" borderId="9" xfId="0" applyFont="1" applyFill="1" applyBorder="1" applyAlignment="1">
      <alignment horizontal="center" vertical="center"/>
    </xf>
    <xf numFmtId="43" fontId="11" fillId="0" borderId="9" xfId="1" applyFont="1" applyBorder="1"/>
    <xf numFmtId="43" fontId="12" fillId="5" borderId="0" xfId="1" applyFont="1" applyFill="1" applyAlignment="1">
      <alignment vertical="center"/>
    </xf>
    <xf numFmtId="0" fontId="11" fillId="2" borderId="9" xfId="0" applyFont="1" applyFill="1" applyBorder="1"/>
    <xf numFmtId="43" fontId="11" fillId="2" borderId="9" xfId="1" applyFont="1" applyFill="1" applyBorder="1"/>
    <xf numFmtId="43" fontId="2" fillId="2" borderId="9" xfId="1" applyFont="1" applyFill="1" applyBorder="1" applyAlignment="1">
      <alignment horizontal="left"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3" fontId="14" fillId="2" borderId="0" xfId="0" applyNumberFormat="1" applyFont="1" applyFill="1" applyAlignment="1">
      <alignment vertical="center"/>
    </xf>
    <xf numFmtId="165" fontId="11" fillId="2" borderId="9" xfId="0" applyNumberFormat="1" applyFont="1" applyFill="1" applyBorder="1" applyAlignment="1">
      <alignment horizontal="left"/>
    </xf>
    <xf numFmtId="166" fontId="11" fillId="2" borderId="9" xfId="0" applyNumberFormat="1" applyFont="1" applyFill="1" applyBorder="1" applyAlignment="1">
      <alignment horizontal="left"/>
    </xf>
    <xf numFmtId="43" fontId="9" fillId="2" borderId="9" xfId="1" applyFont="1" applyFill="1" applyBorder="1" applyAlignment="1">
      <alignment horizontal="center" vertical="center"/>
    </xf>
    <xf numFmtId="43" fontId="9" fillId="2" borderId="0" xfId="1" applyFont="1" applyFill="1" applyAlignment="1">
      <alignment horizontal="center" vertical="center"/>
    </xf>
    <xf numFmtId="43" fontId="0" fillId="2" borderId="0" xfId="1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43" fontId="7" fillId="2" borderId="0" xfId="1" applyFont="1" applyFill="1" applyAlignment="1">
      <alignment horizontal="center" vertical="center"/>
    </xf>
    <xf numFmtId="43" fontId="16" fillId="2" borderId="0" xfId="0" applyNumberFormat="1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Border="1"/>
    <xf numFmtId="0" fontId="16" fillId="2" borderId="0" xfId="0" applyFont="1" applyFill="1" applyBorder="1" applyAlignment="1">
      <alignment horizontal="center" vertical="center"/>
    </xf>
    <xf numFmtId="43" fontId="19" fillId="2" borderId="0" xfId="1" applyFont="1" applyFill="1" applyBorder="1"/>
    <xf numFmtId="3" fontId="16" fillId="2" borderId="0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distributed"/>
    </xf>
    <xf numFmtId="0" fontId="8" fillId="3" borderId="8" xfId="0" applyFont="1" applyFill="1" applyBorder="1" applyAlignment="1">
      <alignment horizontal="center" vertical="distributed"/>
    </xf>
    <xf numFmtId="165" fontId="11" fillId="0" borderId="9" xfId="0" applyNumberFormat="1" applyFont="1" applyBorder="1" applyAlignment="1">
      <alignment horizontal="left"/>
    </xf>
    <xf numFmtId="43" fontId="20" fillId="2" borderId="0" xfId="1" applyFont="1" applyFill="1" applyAlignment="1">
      <alignment horizontal="center" vertical="center"/>
    </xf>
    <xf numFmtId="43" fontId="20" fillId="2" borderId="0" xfId="1" applyFont="1" applyFill="1" applyAlignment="1">
      <alignment vertical="center"/>
    </xf>
    <xf numFmtId="43" fontId="21" fillId="2" borderId="0" xfId="1" applyFont="1" applyFill="1" applyAlignment="1">
      <alignment vertical="center"/>
    </xf>
    <xf numFmtId="43" fontId="0" fillId="2" borderId="0" xfId="0" applyNumberFormat="1" applyFill="1" applyAlignment="1">
      <alignment vertical="center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0" fontId="3" fillId="2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distributed"/>
    </xf>
    <xf numFmtId="0" fontId="8" fillId="3" borderId="7" xfId="0" applyFont="1" applyFill="1" applyBorder="1" applyAlignment="1">
      <alignment horizontal="center" vertical="distributed"/>
    </xf>
    <xf numFmtId="0" fontId="8" fillId="3" borderId="4" xfId="0" applyFont="1" applyFill="1" applyBorder="1" applyAlignment="1">
      <alignment horizontal="left" vertical="distributed"/>
    </xf>
    <xf numFmtId="0" fontId="8" fillId="3" borderId="6" xfId="0" applyFont="1" applyFill="1" applyBorder="1" applyAlignment="1">
      <alignment horizontal="left" vertical="distributed"/>
    </xf>
    <xf numFmtId="43" fontId="8" fillId="5" borderId="1" xfId="1" applyFont="1" applyFill="1" applyBorder="1" applyAlignment="1">
      <alignment horizontal="center" vertical="distributed"/>
    </xf>
    <xf numFmtId="43" fontId="8" fillId="5" borderId="7" xfId="1" applyFont="1" applyFill="1" applyBorder="1" applyAlignment="1">
      <alignment horizontal="center" vertical="distributed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200015</xdr:colOff>
      <xdr:row>0</xdr:row>
      <xdr:rowOff>13607</xdr:rowOff>
    </xdr:from>
    <xdr:to>
      <xdr:col>14</xdr:col>
      <xdr:colOff>815058</xdr:colOff>
      <xdr:row>5</xdr:row>
      <xdr:rowOff>13607</xdr:rowOff>
    </xdr:to>
    <xdr:pic>
      <xdr:nvPicPr>
        <xdr:cNvPr id="2" name="Picture 1" descr="b5c1b4fd-de31-40f0-9206-9b36cc039c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473658" y="13607"/>
          <a:ext cx="2179864" cy="1319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M2214"/>
  <sheetViews>
    <sheetView topLeftCell="C1" zoomScale="85" zoomScaleNormal="85" zoomScaleSheetLayoutView="85" workbookViewId="0">
      <selection activeCell="D11" sqref="D11"/>
    </sheetView>
  </sheetViews>
  <sheetFormatPr baseColWidth="10" defaultColWidth="9.140625" defaultRowHeight="18.75"/>
  <cols>
    <col min="1" max="1" width="6" style="69" hidden="1" customWidth="1"/>
    <col min="2" max="2" width="6.42578125" style="16" hidden="1" customWidth="1"/>
    <col min="3" max="3" width="13.5703125" style="1" bestFit="1" customWidth="1"/>
    <col min="4" max="4" width="36.5703125" style="1" bestFit="1" customWidth="1"/>
    <col min="5" max="5" width="35" style="1" hidden="1" customWidth="1"/>
    <col min="6" max="6" width="56.7109375" style="16" hidden="1" customWidth="1"/>
    <col min="7" max="7" width="46.7109375" style="16" hidden="1" customWidth="1"/>
    <col min="8" max="8" width="15.85546875" style="17" hidden="1" customWidth="1"/>
    <col min="9" max="9" width="22.7109375" style="16" customWidth="1"/>
    <col min="10" max="10" width="26.5703125" style="22" customWidth="1"/>
    <col min="11" max="11" width="17.42578125" style="3" customWidth="1"/>
    <col min="12" max="12" width="21.140625" style="1" customWidth="1"/>
    <col min="13" max="13" width="19.28515625" style="1" customWidth="1"/>
    <col min="14" max="14" width="23.5703125" style="54" customWidth="1"/>
    <col min="15" max="15" width="21.140625" style="1" customWidth="1"/>
    <col min="16" max="16" width="18.85546875" style="1" customWidth="1"/>
    <col min="17" max="17" width="46.5703125" style="1" customWidth="1"/>
    <col min="18" max="18" width="21.7109375" style="1" customWidth="1"/>
    <col min="19" max="19" width="25.140625" style="1" customWidth="1"/>
    <col min="20" max="20" width="21.5703125" style="1" bestFit="1" customWidth="1"/>
    <col min="21" max="21" width="28" style="1" bestFit="1" customWidth="1"/>
    <col min="22" max="22" width="18.7109375" style="1" customWidth="1"/>
    <col min="23" max="23" width="17.42578125" style="16" customWidth="1"/>
    <col min="24" max="24" width="15.28515625" style="16" customWidth="1"/>
    <col min="25" max="25" width="9.140625" style="16" customWidth="1"/>
    <col min="26" max="26" width="2.42578125" style="16" customWidth="1"/>
    <col min="27" max="39" width="9.140625" style="16" customWidth="1"/>
    <col min="40" max="16384" width="9.140625" style="16"/>
  </cols>
  <sheetData>
    <row r="1" spans="1:24" s="1" customFormat="1">
      <c r="A1" s="66"/>
      <c r="H1" s="3"/>
      <c r="J1" s="22"/>
      <c r="K1" s="3"/>
      <c r="N1" s="23"/>
    </row>
    <row r="2" spans="1:24" s="1" customFormat="1">
      <c r="A2" s="66"/>
      <c r="H2" s="3"/>
      <c r="J2" s="22"/>
      <c r="K2" s="3"/>
      <c r="N2" s="23"/>
    </row>
    <row r="3" spans="1:24" s="1" customFormat="1" ht="26.25">
      <c r="A3" s="66"/>
      <c r="F3" s="24"/>
      <c r="G3" s="24"/>
      <c r="H3" s="19"/>
      <c r="I3" s="19"/>
      <c r="J3" s="25"/>
      <c r="K3" s="21"/>
      <c r="L3" s="4"/>
      <c r="N3" s="23"/>
    </row>
    <row r="4" spans="1:24" s="1" customFormat="1">
      <c r="A4" s="66"/>
      <c r="F4" s="5"/>
      <c r="G4" s="5"/>
      <c r="H4" s="20"/>
      <c r="I4" s="20"/>
      <c r="J4" s="22"/>
      <c r="K4" s="3"/>
      <c r="N4" s="23"/>
    </row>
    <row r="5" spans="1:24" s="1" customFormat="1">
      <c r="A5" s="66"/>
      <c r="F5" s="6"/>
      <c r="G5" s="6"/>
      <c r="H5" s="7"/>
      <c r="I5" s="7"/>
      <c r="J5" s="22"/>
      <c r="K5" s="3"/>
      <c r="N5" s="23"/>
    </row>
    <row r="6" spans="1:24" s="1" customFormat="1" ht="26.25">
      <c r="A6" s="66"/>
      <c r="C6" s="89" t="s">
        <v>0</v>
      </c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</row>
    <row r="7" spans="1:24" s="1" customFormat="1">
      <c r="A7" s="66"/>
      <c r="C7" s="90" t="s">
        <v>102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</row>
    <row r="8" spans="1:24" s="1" customFormat="1">
      <c r="A8" s="66"/>
      <c r="C8" s="7"/>
      <c r="D8" s="7"/>
      <c r="E8" s="7"/>
      <c r="F8" s="6"/>
      <c r="G8" s="6"/>
      <c r="H8" s="7"/>
      <c r="I8" s="7"/>
      <c r="J8" s="7"/>
      <c r="K8" s="7"/>
      <c r="L8" s="7"/>
      <c r="M8" s="7"/>
      <c r="N8" s="70"/>
      <c r="O8" s="7"/>
      <c r="P8" s="7"/>
      <c r="Q8" s="7"/>
      <c r="R8" s="7"/>
      <c r="S8" s="7"/>
      <c r="T8" s="7"/>
      <c r="U8" s="7"/>
      <c r="V8" s="7"/>
    </row>
    <row r="9" spans="1:24" s="1" customFormat="1">
      <c r="A9" s="66"/>
      <c r="C9" s="91" t="s">
        <v>1207</v>
      </c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</row>
    <row r="10" spans="1:24" s="1" customFormat="1">
      <c r="A10" s="66"/>
      <c r="C10" s="91" t="s">
        <v>1204</v>
      </c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</row>
    <row r="11" spans="1:24" s="1" customFormat="1" ht="19.5" thickBot="1">
      <c r="A11" s="66"/>
      <c r="H11" s="3"/>
      <c r="J11" s="22"/>
      <c r="K11" s="3"/>
      <c r="N11" s="23"/>
    </row>
    <row r="12" spans="1:24" s="29" customFormat="1" thickBot="1">
      <c r="A12" s="67"/>
      <c r="C12" s="18"/>
      <c r="D12" s="78"/>
      <c r="E12" s="78"/>
      <c r="F12" s="26"/>
      <c r="G12" s="26"/>
      <c r="H12" s="8"/>
      <c r="I12" s="27"/>
      <c r="J12" s="18"/>
      <c r="K12" s="18"/>
      <c r="L12" s="92" t="s">
        <v>103</v>
      </c>
      <c r="M12" s="93"/>
      <c r="N12" s="93"/>
      <c r="O12" s="93"/>
      <c r="P12" s="93"/>
      <c r="Q12" s="93"/>
      <c r="R12" s="94"/>
      <c r="S12" s="95" t="s">
        <v>104</v>
      </c>
      <c r="T12" s="96"/>
      <c r="U12" s="97" t="s">
        <v>105</v>
      </c>
      <c r="V12" s="97" t="s">
        <v>106</v>
      </c>
    </row>
    <row r="13" spans="1:24" s="36" customFormat="1" ht="32.25" thickBot="1">
      <c r="A13" s="67"/>
      <c r="C13" s="30" t="s">
        <v>1</v>
      </c>
      <c r="D13" s="79" t="s">
        <v>2</v>
      </c>
      <c r="E13" s="79" t="s">
        <v>1202</v>
      </c>
      <c r="F13" s="31" t="s">
        <v>3</v>
      </c>
      <c r="G13" s="31" t="s">
        <v>4</v>
      </c>
      <c r="H13" s="31" t="s">
        <v>5</v>
      </c>
      <c r="I13" s="32" t="s">
        <v>6</v>
      </c>
      <c r="J13" s="33" t="s">
        <v>107</v>
      </c>
      <c r="K13" s="33" t="s">
        <v>108</v>
      </c>
      <c r="L13" s="99" t="s">
        <v>109</v>
      </c>
      <c r="M13" s="100"/>
      <c r="N13" s="101" t="s">
        <v>110</v>
      </c>
      <c r="O13" s="99" t="s">
        <v>111</v>
      </c>
      <c r="P13" s="100"/>
      <c r="Q13" s="97" t="s">
        <v>112</v>
      </c>
      <c r="R13" s="34" t="s">
        <v>113</v>
      </c>
      <c r="S13" s="97" t="s">
        <v>114</v>
      </c>
      <c r="T13" s="97" t="s">
        <v>115</v>
      </c>
      <c r="U13" s="98"/>
      <c r="V13" s="98"/>
    </row>
    <row r="14" spans="1:24" s="29" customFormat="1" ht="55.5" customHeight="1">
      <c r="A14" s="67"/>
      <c r="C14" s="35"/>
      <c r="D14" s="79"/>
      <c r="E14" s="79"/>
      <c r="F14" s="48"/>
      <c r="G14" s="48"/>
      <c r="H14" s="31"/>
      <c r="I14" s="32"/>
      <c r="J14" s="49"/>
      <c r="K14" s="35"/>
      <c r="L14" s="28" t="s">
        <v>116</v>
      </c>
      <c r="M14" s="28" t="s">
        <v>117</v>
      </c>
      <c r="N14" s="102"/>
      <c r="O14" s="50" t="s">
        <v>118</v>
      </c>
      <c r="P14" s="28" t="s">
        <v>119</v>
      </c>
      <c r="Q14" s="98"/>
      <c r="R14" s="49"/>
      <c r="S14" s="98"/>
      <c r="T14" s="98"/>
      <c r="U14" s="98"/>
      <c r="V14" s="98"/>
    </row>
    <row r="15" spans="1:24" s="9" customFormat="1" ht="18">
      <c r="A15" s="68">
        <v>1</v>
      </c>
      <c r="B15" s="51" t="s">
        <v>120</v>
      </c>
      <c r="C15" s="51" t="s">
        <v>359</v>
      </c>
      <c r="D15" s="51" t="s">
        <v>531</v>
      </c>
      <c r="E15" s="51" t="s">
        <v>532</v>
      </c>
      <c r="F15" s="51" t="s">
        <v>38</v>
      </c>
      <c r="G15" s="51" t="s">
        <v>100</v>
      </c>
      <c r="H15" s="52" t="s">
        <v>9</v>
      </c>
      <c r="I15" s="53">
        <v>63888</v>
      </c>
      <c r="J15" s="57">
        <v>4218.29</v>
      </c>
      <c r="K15" s="39">
        <v>25</v>
      </c>
      <c r="L15" s="39">
        <f t="shared" ref="L15:L46" si="0">+I15*2.87%</f>
        <v>1833.5855999999999</v>
      </c>
      <c r="M15" s="39">
        <f t="shared" ref="M15:M46" si="1">+I15*7.1%</f>
        <v>4536.0479999999998</v>
      </c>
      <c r="N15" s="42">
        <v>490.03</v>
      </c>
      <c r="O15" s="39">
        <f t="shared" ref="O15:O46" si="2">+I15*3.04%</f>
        <v>1942.1951999999999</v>
      </c>
      <c r="P15" s="39">
        <f t="shared" ref="P15:P46" si="3">+I15*7.09%</f>
        <v>4529.6592000000001</v>
      </c>
      <c r="Q15" s="43">
        <v>0</v>
      </c>
      <c r="R15" s="39">
        <f t="shared" ref="R15:R77" si="4">SUM(L15:Q15)</f>
        <v>13331.517999999998</v>
      </c>
      <c r="S15" s="39">
        <f t="shared" ref="S15:S77" si="5">+J15+K15+L15+O15+Q15</f>
        <v>8019.0707999999995</v>
      </c>
      <c r="T15" s="39">
        <f t="shared" ref="T15:T77" si="6">+M15+N15+P15</f>
        <v>9555.7371999999996</v>
      </c>
      <c r="U15" s="39">
        <f t="shared" ref="U15:U77" si="7">I15-S15</f>
        <v>55868.929199999999</v>
      </c>
      <c r="V15" s="40">
        <v>111</v>
      </c>
      <c r="W15" s="37"/>
      <c r="X15" s="1"/>
    </row>
    <row r="16" spans="1:24" s="9" customFormat="1" ht="18">
      <c r="A16" s="68">
        <v>2</v>
      </c>
      <c r="B16" s="51" t="s">
        <v>120</v>
      </c>
      <c r="C16" s="51" t="s">
        <v>168</v>
      </c>
      <c r="D16" s="51" t="s">
        <v>533</v>
      </c>
      <c r="E16" s="51" t="s">
        <v>534</v>
      </c>
      <c r="F16" s="51" t="s">
        <v>169</v>
      </c>
      <c r="G16" s="51" t="s">
        <v>57</v>
      </c>
      <c r="H16" s="52" t="s">
        <v>9</v>
      </c>
      <c r="I16" s="53">
        <v>25047</v>
      </c>
      <c r="J16" s="41">
        <v>0</v>
      </c>
      <c r="K16" s="39">
        <v>25</v>
      </c>
      <c r="L16" s="39">
        <f t="shared" si="0"/>
        <v>718.84889999999996</v>
      </c>
      <c r="M16" s="39">
        <f t="shared" si="1"/>
        <v>1778.3369999999998</v>
      </c>
      <c r="N16" s="42">
        <f>+I16*1.1%</f>
        <v>275.51700000000005</v>
      </c>
      <c r="O16" s="39">
        <f t="shared" si="2"/>
        <v>761.42880000000002</v>
      </c>
      <c r="P16" s="39">
        <f t="shared" si="3"/>
        <v>1775.8323</v>
      </c>
      <c r="Q16" s="38">
        <v>0</v>
      </c>
      <c r="R16" s="39">
        <f t="shared" si="4"/>
        <v>5309.9639999999999</v>
      </c>
      <c r="S16" s="39">
        <f t="shared" si="5"/>
        <v>1505.2777000000001</v>
      </c>
      <c r="T16" s="39">
        <f t="shared" si="6"/>
        <v>3829.6862999999998</v>
      </c>
      <c r="U16" s="39">
        <f t="shared" si="7"/>
        <v>23541.722300000001</v>
      </c>
      <c r="V16" s="40">
        <v>111</v>
      </c>
      <c r="W16" s="37"/>
      <c r="X16" s="1"/>
    </row>
    <row r="17" spans="1:30" s="10" customFormat="1" ht="18">
      <c r="A17" s="68">
        <v>3</v>
      </c>
      <c r="B17" s="51" t="s">
        <v>120</v>
      </c>
      <c r="C17" s="51" t="s">
        <v>173</v>
      </c>
      <c r="D17" s="51" t="s">
        <v>535</v>
      </c>
      <c r="E17" s="51" t="s">
        <v>536</v>
      </c>
      <c r="F17" s="51" t="s">
        <v>14</v>
      </c>
      <c r="G17" s="51" t="s">
        <v>528</v>
      </c>
      <c r="H17" s="52" t="s">
        <v>9</v>
      </c>
      <c r="I17" s="53">
        <v>79860</v>
      </c>
      <c r="J17" s="57">
        <v>7368.01</v>
      </c>
      <c r="K17" s="39">
        <v>25</v>
      </c>
      <c r="L17" s="39">
        <f t="shared" si="0"/>
        <v>2291.982</v>
      </c>
      <c r="M17" s="39">
        <f t="shared" si="1"/>
        <v>5670.0599999999995</v>
      </c>
      <c r="N17" s="42">
        <v>490.03</v>
      </c>
      <c r="O17" s="39">
        <f t="shared" si="2"/>
        <v>2427.7440000000001</v>
      </c>
      <c r="P17" s="39">
        <f t="shared" si="3"/>
        <v>5662.0740000000005</v>
      </c>
      <c r="Q17" s="38">
        <v>0</v>
      </c>
      <c r="R17" s="39">
        <f t="shared" si="4"/>
        <v>16541.89</v>
      </c>
      <c r="S17" s="39">
        <f t="shared" si="5"/>
        <v>12112.736000000001</v>
      </c>
      <c r="T17" s="39">
        <f t="shared" si="6"/>
        <v>11822.164000000001</v>
      </c>
      <c r="U17" s="39">
        <f t="shared" si="7"/>
        <v>67747.263999999996</v>
      </c>
      <c r="V17" s="40">
        <v>111</v>
      </c>
      <c r="W17" s="37"/>
      <c r="X17" s="1"/>
    </row>
    <row r="18" spans="1:30" s="10" customFormat="1" ht="16.5" customHeight="1">
      <c r="A18" s="68">
        <v>4</v>
      </c>
      <c r="B18" s="51" t="s">
        <v>120</v>
      </c>
      <c r="C18" s="51" t="s">
        <v>176</v>
      </c>
      <c r="D18" s="51" t="s">
        <v>537</v>
      </c>
      <c r="E18" s="51" t="s">
        <v>538</v>
      </c>
      <c r="F18" s="51" t="s">
        <v>177</v>
      </c>
      <c r="G18" s="51" t="s">
        <v>86</v>
      </c>
      <c r="H18" s="52" t="s">
        <v>9</v>
      </c>
      <c r="I18" s="53">
        <v>47594.98</v>
      </c>
      <c r="J18" s="57">
        <v>1514.57</v>
      </c>
      <c r="K18" s="39">
        <v>25</v>
      </c>
      <c r="L18" s="39">
        <f t="shared" si="0"/>
        <v>1365.9759260000001</v>
      </c>
      <c r="M18" s="39">
        <f t="shared" si="1"/>
        <v>3379.2435799999998</v>
      </c>
      <c r="N18" s="42">
        <v>490.03</v>
      </c>
      <c r="O18" s="39">
        <f t="shared" si="2"/>
        <v>1446.8873920000001</v>
      </c>
      <c r="P18" s="39">
        <f t="shared" si="3"/>
        <v>3374.4840820000004</v>
      </c>
      <c r="Q18" s="38">
        <v>0</v>
      </c>
      <c r="R18" s="39">
        <f t="shared" si="4"/>
        <v>10056.62098</v>
      </c>
      <c r="S18" s="39">
        <f t="shared" si="5"/>
        <v>4352.4333179999994</v>
      </c>
      <c r="T18" s="39">
        <f t="shared" si="6"/>
        <v>7243.757662</v>
      </c>
      <c r="U18" s="39">
        <f t="shared" si="7"/>
        <v>43242.546682</v>
      </c>
      <c r="V18" s="40">
        <v>111</v>
      </c>
      <c r="W18" s="37"/>
      <c r="X18" s="1"/>
    </row>
    <row r="19" spans="1:30" s="10" customFormat="1" ht="18">
      <c r="A19" s="68">
        <v>5</v>
      </c>
      <c r="B19" s="51" t="s">
        <v>120</v>
      </c>
      <c r="C19" s="51" t="s">
        <v>178</v>
      </c>
      <c r="D19" s="51" t="s">
        <v>539</v>
      </c>
      <c r="E19" s="51" t="s">
        <v>540</v>
      </c>
      <c r="F19" s="51" t="s">
        <v>23</v>
      </c>
      <c r="G19" s="51" t="s">
        <v>179</v>
      </c>
      <c r="H19" s="52" t="s">
        <v>9</v>
      </c>
      <c r="I19" s="53">
        <v>31944</v>
      </c>
      <c r="J19" s="41">
        <v>0</v>
      </c>
      <c r="K19" s="39">
        <v>25</v>
      </c>
      <c r="L19" s="39">
        <f t="shared" si="0"/>
        <v>916.79279999999994</v>
      </c>
      <c r="M19" s="39">
        <f t="shared" si="1"/>
        <v>2268.0239999999999</v>
      </c>
      <c r="N19" s="42">
        <f>+I19*1.1%</f>
        <v>351.38400000000001</v>
      </c>
      <c r="O19" s="39">
        <f t="shared" si="2"/>
        <v>971.09759999999994</v>
      </c>
      <c r="P19" s="39">
        <f t="shared" si="3"/>
        <v>2264.8296</v>
      </c>
      <c r="Q19" s="57">
        <v>1865.52</v>
      </c>
      <c r="R19" s="39">
        <f t="shared" si="4"/>
        <v>8637.6479999999992</v>
      </c>
      <c r="S19" s="39">
        <f t="shared" si="5"/>
        <v>3778.4103999999998</v>
      </c>
      <c r="T19" s="39">
        <f t="shared" si="6"/>
        <v>4884.2376000000004</v>
      </c>
      <c r="U19" s="39">
        <f t="shared" si="7"/>
        <v>28165.589599999999</v>
      </c>
      <c r="V19" s="40">
        <v>111</v>
      </c>
      <c r="W19" s="37"/>
    </row>
    <row r="20" spans="1:30" s="10" customFormat="1" ht="16.5" customHeight="1">
      <c r="A20" s="68">
        <v>6</v>
      </c>
      <c r="B20" s="51" t="s">
        <v>120</v>
      </c>
      <c r="C20" s="51" t="s">
        <v>180</v>
      </c>
      <c r="D20" s="51" t="s">
        <v>541</v>
      </c>
      <c r="E20" s="51" t="s">
        <v>542</v>
      </c>
      <c r="F20" s="51" t="s">
        <v>53</v>
      </c>
      <c r="G20" s="51" t="s">
        <v>133</v>
      </c>
      <c r="H20" s="52" t="s">
        <v>9</v>
      </c>
      <c r="I20" s="53">
        <v>29221.5</v>
      </c>
      <c r="J20" s="41">
        <v>0</v>
      </c>
      <c r="K20" s="39">
        <v>25</v>
      </c>
      <c r="L20" s="39">
        <f t="shared" si="0"/>
        <v>838.65705000000003</v>
      </c>
      <c r="M20" s="39">
        <f t="shared" si="1"/>
        <v>2074.7264999999998</v>
      </c>
      <c r="N20" s="42">
        <f>+I20*1.1%</f>
        <v>321.43650000000002</v>
      </c>
      <c r="O20" s="39">
        <f t="shared" si="2"/>
        <v>888.33360000000005</v>
      </c>
      <c r="P20" s="39">
        <f t="shared" si="3"/>
        <v>2071.8043500000003</v>
      </c>
      <c r="Q20" s="57">
        <v>932.76</v>
      </c>
      <c r="R20" s="39">
        <f t="shared" si="4"/>
        <v>7127.7179999999998</v>
      </c>
      <c r="S20" s="39">
        <f t="shared" si="5"/>
        <v>2684.75065</v>
      </c>
      <c r="T20" s="39">
        <f t="shared" si="6"/>
        <v>4467.9673499999999</v>
      </c>
      <c r="U20" s="39">
        <f t="shared" si="7"/>
        <v>26536.749349999998</v>
      </c>
      <c r="V20" s="40">
        <v>111</v>
      </c>
      <c r="W20" s="37"/>
      <c r="X20" s="1"/>
    </row>
    <row r="21" spans="1:30" s="10" customFormat="1" ht="18">
      <c r="A21" s="68">
        <v>7</v>
      </c>
      <c r="B21" s="51" t="s">
        <v>120</v>
      </c>
      <c r="C21" s="51" t="s">
        <v>186</v>
      </c>
      <c r="D21" s="51" t="s">
        <v>543</v>
      </c>
      <c r="E21" s="51" t="s">
        <v>544</v>
      </c>
      <c r="F21" s="51" t="s">
        <v>187</v>
      </c>
      <c r="G21" s="51" t="s">
        <v>13</v>
      </c>
      <c r="H21" s="52" t="s">
        <v>9</v>
      </c>
      <c r="I21" s="53">
        <v>27324</v>
      </c>
      <c r="J21" s="41">
        <v>0</v>
      </c>
      <c r="K21" s="39">
        <v>25</v>
      </c>
      <c r="L21" s="39">
        <f t="shared" si="0"/>
        <v>784.19880000000001</v>
      </c>
      <c r="M21" s="39">
        <f t="shared" si="1"/>
        <v>1940.0039999999999</v>
      </c>
      <c r="N21" s="42">
        <f>+I21*1.1%</f>
        <v>300.56400000000002</v>
      </c>
      <c r="O21" s="39">
        <f t="shared" si="2"/>
        <v>830.64959999999996</v>
      </c>
      <c r="P21" s="39">
        <f t="shared" si="3"/>
        <v>1937.2716</v>
      </c>
      <c r="Q21" s="38"/>
      <c r="R21" s="39">
        <f t="shared" si="4"/>
        <v>5792.6880000000001</v>
      </c>
      <c r="S21" s="39">
        <f t="shared" si="5"/>
        <v>1639.8483999999999</v>
      </c>
      <c r="T21" s="39">
        <f t="shared" si="6"/>
        <v>4177.8395999999993</v>
      </c>
      <c r="U21" s="39">
        <f t="shared" si="7"/>
        <v>25684.151600000001</v>
      </c>
      <c r="V21" s="40">
        <v>111</v>
      </c>
      <c r="W21" s="37"/>
    </row>
    <row r="22" spans="1:30" s="10" customFormat="1" ht="16.5" customHeight="1">
      <c r="A22" s="68">
        <v>8</v>
      </c>
      <c r="B22" s="51" t="s">
        <v>120</v>
      </c>
      <c r="C22" s="51" t="s">
        <v>188</v>
      </c>
      <c r="D22" s="51" t="s">
        <v>545</v>
      </c>
      <c r="E22" s="51" t="s">
        <v>546</v>
      </c>
      <c r="F22" s="51" t="s">
        <v>16</v>
      </c>
      <c r="G22" s="51" t="s">
        <v>87</v>
      </c>
      <c r="H22" s="52" t="s">
        <v>9</v>
      </c>
      <c r="I22" s="53">
        <v>13441.89</v>
      </c>
      <c r="J22" s="41">
        <v>0</v>
      </c>
      <c r="K22" s="39">
        <v>25</v>
      </c>
      <c r="L22" s="39">
        <f t="shared" si="0"/>
        <v>385.78224299999999</v>
      </c>
      <c r="M22" s="39">
        <f t="shared" si="1"/>
        <v>954.37418999999989</v>
      </c>
      <c r="N22" s="42">
        <f>+I22*1.1%</f>
        <v>147.86079000000001</v>
      </c>
      <c r="O22" s="39">
        <f t="shared" si="2"/>
        <v>408.63345599999997</v>
      </c>
      <c r="P22" s="39">
        <f t="shared" si="3"/>
        <v>953.03000099999997</v>
      </c>
      <c r="Q22" s="38">
        <v>0</v>
      </c>
      <c r="R22" s="39">
        <f t="shared" si="4"/>
        <v>2849.6806799999999</v>
      </c>
      <c r="S22" s="39">
        <f t="shared" si="5"/>
        <v>819.4156989999999</v>
      </c>
      <c r="T22" s="39">
        <f t="shared" si="6"/>
        <v>2055.2649809999998</v>
      </c>
      <c r="U22" s="39">
        <f t="shared" si="7"/>
        <v>12622.474301</v>
      </c>
      <c r="V22" s="40">
        <v>111</v>
      </c>
      <c r="W22" s="37"/>
      <c r="X22" s="1"/>
    </row>
    <row r="23" spans="1:30" s="10" customFormat="1" ht="16.5" customHeight="1">
      <c r="A23" s="68">
        <v>9</v>
      </c>
      <c r="B23" s="51" t="s">
        <v>120</v>
      </c>
      <c r="C23" s="51" t="s">
        <v>190</v>
      </c>
      <c r="D23" s="51" t="s">
        <v>547</v>
      </c>
      <c r="E23" s="51" t="s">
        <v>548</v>
      </c>
      <c r="F23" s="51" t="s">
        <v>191</v>
      </c>
      <c r="G23" s="51" t="s">
        <v>97</v>
      </c>
      <c r="H23" s="52" t="s">
        <v>9</v>
      </c>
      <c r="I23" s="53">
        <v>34650</v>
      </c>
      <c r="J23" s="41">
        <v>0</v>
      </c>
      <c r="K23" s="39">
        <v>25</v>
      </c>
      <c r="L23" s="39">
        <f t="shared" si="0"/>
        <v>994.45500000000004</v>
      </c>
      <c r="M23" s="39">
        <f t="shared" si="1"/>
        <v>2460.1499999999996</v>
      </c>
      <c r="N23" s="42">
        <f>+I23*1.1%</f>
        <v>381.15000000000003</v>
      </c>
      <c r="O23" s="39">
        <f t="shared" si="2"/>
        <v>1053.3599999999999</v>
      </c>
      <c r="P23" s="39">
        <f t="shared" si="3"/>
        <v>2456.6849999999999</v>
      </c>
      <c r="Q23" s="38">
        <v>0</v>
      </c>
      <c r="R23" s="39">
        <f t="shared" si="4"/>
        <v>7345.7999999999993</v>
      </c>
      <c r="S23" s="39">
        <f t="shared" si="5"/>
        <v>2072.8150000000001</v>
      </c>
      <c r="T23" s="39">
        <f t="shared" si="6"/>
        <v>5297.9849999999997</v>
      </c>
      <c r="U23" s="39">
        <f t="shared" si="7"/>
        <v>32577.185000000001</v>
      </c>
      <c r="V23" s="40">
        <v>111</v>
      </c>
      <c r="W23" s="37"/>
      <c r="X23" s="1"/>
    </row>
    <row r="24" spans="1:30" s="10" customFormat="1" ht="18">
      <c r="A24" s="68">
        <v>10</v>
      </c>
      <c r="B24" s="51" t="s">
        <v>120</v>
      </c>
      <c r="C24" s="51" t="s">
        <v>192</v>
      </c>
      <c r="D24" s="51" t="s">
        <v>549</v>
      </c>
      <c r="E24" s="51" t="s">
        <v>550</v>
      </c>
      <c r="F24" s="51" t="s">
        <v>194</v>
      </c>
      <c r="G24" s="51" t="s">
        <v>193</v>
      </c>
      <c r="H24" s="52" t="s">
        <v>9</v>
      </c>
      <c r="I24" s="53">
        <v>52500</v>
      </c>
      <c r="J24" s="57">
        <v>2066.92</v>
      </c>
      <c r="K24" s="39">
        <v>25</v>
      </c>
      <c r="L24" s="39">
        <f t="shared" si="0"/>
        <v>1506.75</v>
      </c>
      <c r="M24" s="39">
        <f t="shared" si="1"/>
        <v>3727.4999999999995</v>
      </c>
      <c r="N24" s="42">
        <v>490.03</v>
      </c>
      <c r="O24" s="39">
        <f t="shared" si="2"/>
        <v>1596</v>
      </c>
      <c r="P24" s="39">
        <f t="shared" si="3"/>
        <v>3722.2500000000005</v>
      </c>
      <c r="Q24" s="57">
        <v>932.76</v>
      </c>
      <c r="R24" s="39">
        <f t="shared" si="4"/>
        <v>11975.29</v>
      </c>
      <c r="S24" s="39">
        <f t="shared" si="5"/>
        <v>6127.43</v>
      </c>
      <c r="T24" s="39">
        <f t="shared" si="6"/>
        <v>7939.7800000000007</v>
      </c>
      <c r="U24" s="39">
        <f t="shared" si="7"/>
        <v>46372.57</v>
      </c>
      <c r="V24" s="40">
        <v>111</v>
      </c>
      <c r="W24" s="37"/>
      <c r="X24" s="1"/>
    </row>
    <row r="25" spans="1:30" s="10" customFormat="1" ht="16.5" customHeight="1">
      <c r="A25" s="68">
        <v>11</v>
      </c>
      <c r="B25" s="51" t="s">
        <v>120</v>
      </c>
      <c r="C25" s="51" t="s">
        <v>200</v>
      </c>
      <c r="D25" s="51" t="s">
        <v>551</v>
      </c>
      <c r="E25" s="51" t="s">
        <v>552</v>
      </c>
      <c r="F25" s="51" t="s">
        <v>169</v>
      </c>
      <c r="G25" s="51" t="s">
        <v>57</v>
      </c>
      <c r="H25" s="52" t="s">
        <v>9</v>
      </c>
      <c r="I25" s="53">
        <v>26716.799999999999</v>
      </c>
      <c r="J25" s="41">
        <v>0</v>
      </c>
      <c r="K25" s="39">
        <v>25</v>
      </c>
      <c r="L25" s="39">
        <f t="shared" si="0"/>
        <v>766.77215999999999</v>
      </c>
      <c r="M25" s="39">
        <f t="shared" si="1"/>
        <v>1896.8927999999999</v>
      </c>
      <c r="N25" s="42">
        <f>+I25*1.1%</f>
        <v>293.88480000000004</v>
      </c>
      <c r="O25" s="39">
        <f t="shared" si="2"/>
        <v>812.19071999999994</v>
      </c>
      <c r="P25" s="39">
        <f t="shared" si="3"/>
        <v>1894.2211200000002</v>
      </c>
      <c r="Q25" s="38">
        <v>0</v>
      </c>
      <c r="R25" s="39">
        <f t="shared" si="4"/>
        <v>5663.9616000000005</v>
      </c>
      <c r="S25" s="39">
        <f t="shared" si="5"/>
        <v>1603.96288</v>
      </c>
      <c r="T25" s="39">
        <f t="shared" si="6"/>
        <v>4084.99872</v>
      </c>
      <c r="U25" s="39">
        <f t="shared" si="7"/>
        <v>25112.83712</v>
      </c>
      <c r="V25" s="40">
        <v>111</v>
      </c>
      <c r="W25" s="37"/>
      <c r="X25" s="1"/>
    </row>
    <row r="26" spans="1:30" s="10" customFormat="1" ht="16.5" customHeight="1">
      <c r="A26" s="68">
        <v>12</v>
      </c>
      <c r="B26" s="51" t="s">
        <v>120</v>
      </c>
      <c r="C26" s="51" t="s">
        <v>202</v>
      </c>
      <c r="D26" s="51" t="s">
        <v>553</v>
      </c>
      <c r="E26" s="51" t="s">
        <v>554</v>
      </c>
      <c r="F26" s="51" t="s">
        <v>16</v>
      </c>
      <c r="G26" s="51" t="s">
        <v>17</v>
      </c>
      <c r="H26" s="52" t="s">
        <v>9</v>
      </c>
      <c r="I26" s="53">
        <v>13302.24</v>
      </c>
      <c r="J26" s="41">
        <v>0</v>
      </c>
      <c r="K26" s="39">
        <v>25</v>
      </c>
      <c r="L26" s="39">
        <f t="shared" si="0"/>
        <v>381.77428800000001</v>
      </c>
      <c r="M26" s="39">
        <f t="shared" si="1"/>
        <v>944.45903999999985</v>
      </c>
      <c r="N26" s="42">
        <f>+I26*1.1%</f>
        <v>146.32464000000002</v>
      </c>
      <c r="O26" s="39">
        <f t="shared" si="2"/>
        <v>404.38809600000002</v>
      </c>
      <c r="P26" s="39">
        <f t="shared" si="3"/>
        <v>943.12881600000003</v>
      </c>
      <c r="Q26" s="38">
        <v>0</v>
      </c>
      <c r="R26" s="39">
        <f t="shared" si="4"/>
        <v>2820.0748799999997</v>
      </c>
      <c r="S26" s="39">
        <f t="shared" si="5"/>
        <v>811.16238399999997</v>
      </c>
      <c r="T26" s="39">
        <f t="shared" si="6"/>
        <v>2033.9124959999999</v>
      </c>
      <c r="U26" s="39">
        <f t="shared" si="7"/>
        <v>12491.077616</v>
      </c>
      <c r="V26" s="40">
        <v>111</v>
      </c>
      <c r="W26" s="37"/>
      <c r="X26" s="1"/>
    </row>
    <row r="27" spans="1:30" s="10" customFormat="1" ht="16.5" customHeight="1">
      <c r="A27" s="68">
        <v>13</v>
      </c>
      <c r="B27" s="51" t="s">
        <v>120</v>
      </c>
      <c r="C27" s="51" t="s">
        <v>203</v>
      </c>
      <c r="D27" s="51" t="s">
        <v>555</v>
      </c>
      <c r="E27" s="51" t="s">
        <v>556</v>
      </c>
      <c r="F27" s="51" t="s">
        <v>205</v>
      </c>
      <c r="G27" s="51" t="s">
        <v>204</v>
      </c>
      <c r="H27" s="52" t="s">
        <v>9</v>
      </c>
      <c r="I27" s="53">
        <v>51847.29</v>
      </c>
      <c r="J27" s="57">
        <v>2114.7199999999998</v>
      </c>
      <c r="K27" s="39">
        <v>25</v>
      </c>
      <c r="L27" s="39">
        <f t="shared" si="0"/>
        <v>1488.0172230000001</v>
      </c>
      <c r="M27" s="39">
        <f t="shared" si="1"/>
        <v>3681.1575899999998</v>
      </c>
      <c r="N27" s="42">
        <v>490.03</v>
      </c>
      <c r="O27" s="39">
        <f t="shared" si="2"/>
        <v>1576.157616</v>
      </c>
      <c r="P27" s="39">
        <f t="shared" si="3"/>
        <v>3675.9728610000002</v>
      </c>
      <c r="Q27" s="38">
        <v>0</v>
      </c>
      <c r="R27" s="39">
        <f t="shared" si="4"/>
        <v>10911.335289999999</v>
      </c>
      <c r="S27" s="39">
        <f t="shared" si="5"/>
        <v>5203.8948390000005</v>
      </c>
      <c r="T27" s="39">
        <f t="shared" si="6"/>
        <v>7847.1604509999997</v>
      </c>
      <c r="U27" s="39">
        <f t="shared" si="7"/>
        <v>46643.395161</v>
      </c>
      <c r="V27" s="40">
        <v>111</v>
      </c>
      <c r="W27" s="37"/>
      <c r="X27" s="1"/>
      <c r="Y27" s="12"/>
      <c r="Z27" s="12"/>
      <c r="AA27" s="12"/>
      <c r="AB27" s="12"/>
      <c r="AC27" s="12"/>
      <c r="AD27" s="12"/>
    </row>
    <row r="28" spans="1:30" s="10" customFormat="1" ht="18">
      <c r="A28" s="68">
        <v>14</v>
      </c>
      <c r="B28" s="51" t="s">
        <v>120</v>
      </c>
      <c r="C28" s="51" t="s">
        <v>206</v>
      </c>
      <c r="D28" s="51" t="s">
        <v>557</v>
      </c>
      <c r="E28" s="51" t="s">
        <v>558</v>
      </c>
      <c r="F28" s="51" t="s">
        <v>187</v>
      </c>
      <c r="G28" s="51" t="s">
        <v>13</v>
      </c>
      <c r="H28" s="52" t="s">
        <v>9</v>
      </c>
      <c r="I28" s="53">
        <v>30613</v>
      </c>
      <c r="J28" s="41">
        <v>0</v>
      </c>
      <c r="K28" s="39">
        <v>25</v>
      </c>
      <c r="L28" s="39">
        <f t="shared" si="0"/>
        <v>878.59310000000005</v>
      </c>
      <c r="M28" s="39">
        <f t="shared" si="1"/>
        <v>2173.5229999999997</v>
      </c>
      <c r="N28" s="42">
        <f>+I28*1.1%</f>
        <v>336.74300000000005</v>
      </c>
      <c r="O28" s="39">
        <f t="shared" si="2"/>
        <v>930.63520000000005</v>
      </c>
      <c r="P28" s="39">
        <f t="shared" si="3"/>
        <v>2170.4617000000003</v>
      </c>
      <c r="Q28" s="38">
        <v>0</v>
      </c>
      <c r="R28" s="39">
        <f t="shared" si="4"/>
        <v>6489.9560000000001</v>
      </c>
      <c r="S28" s="39">
        <f t="shared" si="5"/>
        <v>1834.2283000000002</v>
      </c>
      <c r="T28" s="39">
        <f t="shared" si="6"/>
        <v>4680.7276999999995</v>
      </c>
      <c r="U28" s="39">
        <f t="shared" si="7"/>
        <v>28778.771700000001</v>
      </c>
      <c r="V28" s="40">
        <v>111</v>
      </c>
      <c r="W28" s="37"/>
      <c r="X28" s="1"/>
      <c r="Y28" s="1"/>
      <c r="Z28" s="1"/>
      <c r="AA28" s="1"/>
      <c r="AB28" s="1"/>
      <c r="AC28" s="1"/>
      <c r="AD28" s="1"/>
    </row>
    <row r="29" spans="1:30" s="10" customFormat="1" ht="16.5" customHeight="1">
      <c r="A29" s="68">
        <v>15</v>
      </c>
      <c r="B29" s="51" t="s">
        <v>120</v>
      </c>
      <c r="C29" s="51" t="s">
        <v>207</v>
      </c>
      <c r="D29" s="51" t="s">
        <v>559</v>
      </c>
      <c r="E29" s="51" t="s">
        <v>560</v>
      </c>
      <c r="F29" s="51" t="s">
        <v>208</v>
      </c>
      <c r="G29" s="51" t="s">
        <v>47</v>
      </c>
      <c r="H29" s="52" t="s">
        <v>9</v>
      </c>
      <c r="I29" s="53">
        <v>28243.22</v>
      </c>
      <c r="J29" s="41">
        <v>0</v>
      </c>
      <c r="K29" s="39">
        <v>25</v>
      </c>
      <c r="L29" s="39">
        <f t="shared" si="0"/>
        <v>810.58041400000002</v>
      </c>
      <c r="M29" s="39">
        <f t="shared" si="1"/>
        <v>2005.2686199999998</v>
      </c>
      <c r="N29" s="42">
        <f>+I29*1.1%</f>
        <v>310.67542000000003</v>
      </c>
      <c r="O29" s="39">
        <f t="shared" si="2"/>
        <v>858.59388799999999</v>
      </c>
      <c r="P29" s="39">
        <f t="shared" si="3"/>
        <v>2002.4442980000001</v>
      </c>
      <c r="Q29" s="38">
        <v>0</v>
      </c>
      <c r="R29" s="39">
        <f t="shared" si="4"/>
        <v>5987.5626400000001</v>
      </c>
      <c r="S29" s="39">
        <f t="shared" si="5"/>
        <v>1694.1743019999999</v>
      </c>
      <c r="T29" s="39">
        <f t="shared" si="6"/>
        <v>4318.3883379999997</v>
      </c>
      <c r="U29" s="39">
        <f t="shared" si="7"/>
        <v>26549.045698000002</v>
      </c>
      <c r="V29" s="40">
        <v>111</v>
      </c>
      <c r="W29" s="37"/>
      <c r="X29" s="1"/>
      <c r="Y29" s="1"/>
      <c r="Z29" s="1"/>
      <c r="AA29" s="1"/>
      <c r="AB29" s="1"/>
      <c r="AC29" s="1"/>
      <c r="AD29" s="1"/>
    </row>
    <row r="30" spans="1:30" s="10" customFormat="1" ht="16.5" customHeight="1">
      <c r="A30" s="68">
        <v>16</v>
      </c>
      <c r="B30" s="51" t="s">
        <v>120</v>
      </c>
      <c r="C30" s="51" t="s">
        <v>209</v>
      </c>
      <c r="D30" s="51" t="s">
        <v>561</v>
      </c>
      <c r="E30" s="51" t="s">
        <v>562</v>
      </c>
      <c r="F30" s="51" t="s">
        <v>53</v>
      </c>
      <c r="G30" s="51" t="s">
        <v>98</v>
      </c>
      <c r="H30" s="52" t="s">
        <v>9</v>
      </c>
      <c r="I30" s="53">
        <v>35065.800000000003</v>
      </c>
      <c r="J30" s="41">
        <v>0</v>
      </c>
      <c r="K30" s="39">
        <v>25</v>
      </c>
      <c r="L30" s="39">
        <f t="shared" si="0"/>
        <v>1006.3884600000001</v>
      </c>
      <c r="M30" s="39">
        <f t="shared" si="1"/>
        <v>2489.6718000000001</v>
      </c>
      <c r="N30" s="42">
        <f>+I30*1.1%</f>
        <v>385.7238000000001</v>
      </c>
      <c r="O30" s="39">
        <f t="shared" si="2"/>
        <v>1066.0003200000001</v>
      </c>
      <c r="P30" s="39">
        <f t="shared" si="3"/>
        <v>2486.1652200000003</v>
      </c>
      <c r="Q30" s="38">
        <v>0</v>
      </c>
      <c r="R30" s="39">
        <f t="shared" si="4"/>
        <v>7433.9496000000017</v>
      </c>
      <c r="S30" s="39">
        <f t="shared" si="5"/>
        <v>2097.3887800000002</v>
      </c>
      <c r="T30" s="39">
        <f t="shared" si="6"/>
        <v>5361.5608200000006</v>
      </c>
      <c r="U30" s="39">
        <f t="shared" si="7"/>
        <v>32968.411220000002</v>
      </c>
      <c r="V30" s="40">
        <v>111</v>
      </c>
      <c r="W30" s="37"/>
      <c r="X30" s="1"/>
      <c r="Y30" s="1"/>
      <c r="Z30" s="1"/>
      <c r="AA30" s="1"/>
      <c r="AB30" s="1"/>
      <c r="AC30" s="1"/>
      <c r="AD30" s="1"/>
    </row>
    <row r="31" spans="1:30" s="10" customFormat="1" ht="18">
      <c r="A31" s="68">
        <v>17</v>
      </c>
      <c r="B31" s="51" t="s">
        <v>120</v>
      </c>
      <c r="C31" s="51" t="s">
        <v>210</v>
      </c>
      <c r="D31" s="51" t="s">
        <v>563</v>
      </c>
      <c r="E31" s="51" t="s">
        <v>564</v>
      </c>
      <c r="F31" s="51" t="s">
        <v>194</v>
      </c>
      <c r="G31" s="51" t="s">
        <v>529</v>
      </c>
      <c r="H31" s="52" t="s">
        <v>9</v>
      </c>
      <c r="I31" s="53">
        <v>78660</v>
      </c>
      <c r="J31" s="57">
        <v>6624.99</v>
      </c>
      <c r="K31" s="39">
        <v>25</v>
      </c>
      <c r="L31" s="39">
        <f t="shared" si="0"/>
        <v>2257.5419999999999</v>
      </c>
      <c r="M31" s="39">
        <f t="shared" si="1"/>
        <v>5584.86</v>
      </c>
      <c r="N31" s="42">
        <v>490.03</v>
      </c>
      <c r="O31" s="39">
        <f t="shared" si="2"/>
        <v>2391.2640000000001</v>
      </c>
      <c r="P31" s="39">
        <f t="shared" si="3"/>
        <v>5576.9940000000006</v>
      </c>
      <c r="Q31" s="57">
        <v>1865.52</v>
      </c>
      <c r="R31" s="39">
        <f t="shared" si="4"/>
        <v>18166.21</v>
      </c>
      <c r="S31" s="39">
        <f t="shared" si="5"/>
        <v>13164.315999999999</v>
      </c>
      <c r="T31" s="39">
        <f t="shared" si="6"/>
        <v>11651.884</v>
      </c>
      <c r="U31" s="39">
        <f t="shared" si="7"/>
        <v>65495.684000000001</v>
      </c>
      <c r="V31" s="40">
        <v>111</v>
      </c>
      <c r="W31" s="13"/>
      <c r="X31" s="13"/>
      <c r="Y31" s="1"/>
      <c r="Z31" s="1"/>
      <c r="AA31" s="1"/>
      <c r="AB31" s="1"/>
      <c r="AC31" s="1"/>
      <c r="AD31" s="1"/>
    </row>
    <row r="32" spans="1:30" s="10" customFormat="1" ht="16.5" customHeight="1">
      <c r="A32" s="68">
        <v>18</v>
      </c>
      <c r="B32" s="51" t="s">
        <v>120</v>
      </c>
      <c r="C32" s="51" t="s">
        <v>211</v>
      </c>
      <c r="D32" s="51" t="s">
        <v>565</v>
      </c>
      <c r="E32" s="51" t="s">
        <v>566</v>
      </c>
      <c r="F32" s="51" t="s">
        <v>23</v>
      </c>
      <c r="G32" s="51" t="s">
        <v>212</v>
      </c>
      <c r="H32" s="52" t="s">
        <v>9</v>
      </c>
      <c r="I32" s="53">
        <v>37266.18</v>
      </c>
      <c r="J32" s="38">
        <v>0</v>
      </c>
      <c r="K32" s="39">
        <v>25</v>
      </c>
      <c r="L32" s="39">
        <f t="shared" si="0"/>
        <v>1069.539366</v>
      </c>
      <c r="M32" s="39">
        <f t="shared" si="1"/>
        <v>2645.89878</v>
      </c>
      <c r="N32" s="42">
        <f>+I32*1.1%</f>
        <v>409.92798000000005</v>
      </c>
      <c r="O32" s="39">
        <f t="shared" si="2"/>
        <v>1132.8918719999999</v>
      </c>
      <c r="P32" s="39">
        <f t="shared" si="3"/>
        <v>2642.1721620000003</v>
      </c>
      <c r="Q32" s="57">
        <v>1865.52</v>
      </c>
      <c r="R32" s="39">
        <f t="shared" si="4"/>
        <v>9765.9501600000003</v>
      </c>
      <c r="S32" s="39">
        <f t="shared" si="5"/>
        <v>4092.9512380000001</v>
      </c>
      <c r="T32" s="39">
        <f t="shared" si="6"/>
        <v>5697.9989220000007</v>
      </c>
      <c r="U32" s="39">
        <f t="shared" si="7"/>
        <v>33173.228761999999</v>
      </c>
      <c r="V32" s="40">
        <v>111</v>
      </c>
      <c r="W32" s="37"/>
      <c r="X32" s="1"/>
      <c r="Y32" s="1"/>
      <c r="Z32" s="1"/>
      <c r="AA32" s="1"/>
      <c r="AB32" s="1"/>
      <c r="AC32" s="1"/>
      <c r="AD32" s="1"/>
    </row>
    <row r="33" spans="1:117" s="10" customFormat="1" ht="18">
      <c r="A33" s="68">
        <v>19</v>
      </c>
      <c r="B33" s="51" t="s">
        <v>120</v>
      </c>
      <c r="C33" s="51" t="s">
        <v>213</v>
      </c>
      <c r="D33" s="51" t="s">
        <v>567</v>
      </c>
      <c r="E33" s="51" t="s">
        <v>568</v>
      </c>
      <c r="F33" s="51" t="s">
        <v>128</v>
      </c>
      <c r="G33" s="51" t="s">
        <v>58</v>
      </c>
      <c r="H33" s="52" t="s">
        <v>9</v>
      </c>
      <c r="I33" s="53">
        <v>22542.3</v>
      </c>
      <c r="J33" s="38">
        <v>0</v>
      </c>
      <c r="K33" s="39">
        <v>25</v>
      </c>
      <c r="L33" s="39">
        <f t="shared" si="0"/>
        <v>646.96401000000003</v>
      </c>
      <c r="M33" s="39">
        <f t="shared" si="1"/>
        <v>1600.5032999999999</v>
      </c>
      <c r="N33" s="42">
        <f>+I33*1.1%</f>
        <v>247.96530000000001</v>
      </c>
      <c r="O33" s="39">
        <f t="shared" si="2"/>
        <v>685.28592000000003</v>
      </c>
      <c r="P33" s="39">
        <f t="shared" si="3"/>
        <v>1598.2490700000001</v>
      </c>
      <c r="Q33" s="38">
        <v>0</v>
      </c>
      <c r="R33" s="39">
        <f t="shared" si="4"/>
        <v>4778.9675999999999</v>
      </c>
      <c r="S33" s="39">
        <f t="shared" si="5"/>
        <v>1357.2499299999999</v>
      </c>
      <c r="T33" s="39">
        <f t="shared" si="6"/>
        <v>3446.71767</v>
      </c>
      <c r="U33" s="39">
        <f t="shared" si="7"/>
        <v>21185.050069999998</v>
      </c>
      <c r="V33" s="40">
        <v>111</v>
      </c>
      <c r="W33" s="37"/>
      <c r="Y33" s="1"/>
      <c r="Z33" s="1"/>
      <c r="AA33" s="1"/>
      <c r="AB33" s="1"/>
      <c r="AC33" s="1"/>
      <c r="AD33" s="1"/>
    </row>
    <row r="34" spans="1:117" s="10" customFormat="1" ht="18">
      <c r="A34" s="68">
        <v>20</v>
      </c>
      <c r="B34" s="51" t="s">
        <v>120</v>
      </c>
      <c r="C34" s="51" t="s">
        <v>214</v>
      </c>
      <c r="D34" s="51" t="s">
        <v>569</v>
      </c>
      <c r="E34" s="51" t="s">
        <v>570</v>
      </c>
      <c r="F34" s="51" t="s">
        <v>177</v>
      </c>
      <c r="G34" s="51" t="s">
        <v>82</v>
      </c>
      <c r="H34" s="52" t="s">
        <v>9</v>
      </c>
      <c r="I34" s="53">
        <v>48279</v>
      </c>
      <c r="J34" s="57">
        <v>1331.28</v>
      </c>
      <c r="K34" s="39">
        <v>25</v>
      </c>
      <c r="L34" s="39">
        <f t="shared" si="0"/>
        <v>1385.6072999999999</v>
      </c>
      <c r="M34" s="39">
        <f t="shared" si="1"/>
        <v>3427.8089999999997</v>
      </c>
      <c r="N34" s="42">
        <v>490.03</v>
      </c>
      <c r="O34" s="39">
        <f t="shared" si="2"/>
        <v>1467.6815999999999</v>
      </c>
      <c r="P34" s="39">
        <f t="shared" si="3"/>
        <v>3422.9811000000004</v>
      </c>
      <c r="Q34" s="57">
        <v>1865.52</v>
      </c>
      <c r="R34" s="39">
        <f t="shared" si="4"/>
        <v>12059.629000000001</v>
      </c>
      <c r="S34" s="39">
        <f t="shared" si="5"/>
        <v>6075.0889000000006</v>
      </c>
      <c r="T34" s="39">
        <f t="shared" si="6"/>
        <v>7340.8201000000008</v>
      </c>
      <c r="U34" s="39">
        <f t="shared" si="7"/>
        <v>42203.911099999998</v>
      </c>
      <c r="V34" s="40">
        <v>111</v>
      </c>
      <c r="W34" s="37"/>
      <c r="X34" s="1"/>
      <c r="Y34" s="1"/>
      <c r="Z34" s="1"/>
      <c r="AA34" s="1"/>
      <c r="AB34" s="1"/>
      <c r="AC34" s="1"/>
      <c r="AD34" s="1"/>
    </row>
    <row r="35" spans="1:117" s="10" customFormat="1" ht="18">
      <c r="A35" s="68">
        <v>21</v>
      </c>
      <c r="B35" s="51" t="s">
        <v>120</v>
      </c>
      <c r="C35" s="51" t="s">
        <v>228</v>
      </c>
      <c r="D35" s="51" t="s">
        <v>571</v>
      </c>
      <c r="E35" s="51" t="s">
        <v>572</v>
      </c>
      <c r="F35" s="51" t="s">
        <v>205</v>
      </c>
      <c r="G35" s="51" t="s">
        <v>13</v>
      </c>
      <c r="H35" s="52" t="s">
        <v>9</v>
      </c>
      <c r="I35" s="53">
        <v>26185.5</v>
      </c>
      <c r="J35" s="41">
        <v>0</v>
      </c>
      <c r="K35" s="39">
        <v>25</v>
      </c>
      <c r="L35" s="39">
        <f t="shared" si="0"/>
        <v>751.52385000000004</v>
      </c>
      <c r="M35" s="39">
        <f t="shared" si="1"/>
        <v>1859.1704999999999</v>
      </c>
      <c r="N35" s="42">
        <f>+I35*1.1%</f>
        <v>288.04050000000001</v>
      </c>
      <c r="O35" s="39">
        <f t="shared" si="2"/>
        <v>796.03920000000005</v>
      </c>
      <c r="P35" s="39">
        <f t="shared" si="3"/>
        <v>1856.55195</v>
      </c>
      <c r="Q35" s="38">
        <v>0</v>
      </c>
      <c r="R35" s="39">
        <f t="shared" si="4"/>
        <v>5551.326</v>
      </c>
      <c r="S35" s="39">
        <f t="shared" si="5"/>
        <v>1572.5630500000002</v>
      </c>
      <c r="T35" s="39">
        <f t="shared" si="6"/>
        <v>4003.7629499999998</v>
      </c>
      <c r="U35" s="39">
        <f t="shared" si="7"/>
        <v>24612.936949999999</v>
      </c>
      <c r="V35" s="40">
        <v>111</v>
      </c>
      <c r="W35" s="37"/>
      <c r="X35" s="1"/>
      <c r="Y35" s="1"/>
      <c r="Z35" s="1"/>
      <c r="AA35" s="1"/>
      <c r="AB35" s="1"/>
      <c r="AC35" s="1"/>
      <c r="AD35" s="2"/>
    </row>
    <row r="36" spans="1:117" s="10" customFormat="1" ht="16.5" customHeight="1">
      <c r="A36" s="68">
        <v>22</v>
      </c>
      <c r="B36" s="51" t="s">
        <v>120</v>
      </c>
      <c r="C36" s="51" t="s">
        <v>230</v>
      </c>
      <c r="D36" s="51" t="s">
        <v>573</v>
      </c>
      <c r="E36" s="51" t="s">
        <v>574</v>
      </c>
      <c r="F36" s="51" t="s">
        <v>23</v>
      </c>
      <c r="G36" s="51" t="s">
        <v>231</v>
      </c>
      <c r="H36" s="52" t="s">
        <v>9</v>
      </c>
      <c r="I36" s="53">
        <v>26400</v>
      </c>
      <c r="J36" s="41">
        <v>0</v>
      </c>
      <c r="K36" s="39">
        <v>25</v>
      </c>
      <c r="L36" s="39">
        <f t="shared" si="0"/>
        <v>757.68</v>
      </c>
      <c r="M36" s="39">
        <f t="shared" si="1"/>
        <v>1874.3999999999999</v>
      </c>
      <c r="N36" s="42">
        <f>+I36*1.1%</f>
        <v>290.40000000000003</v>
      </c>
      <c r="O36" s="39">
        <f t="shared" si="2"/>
        <v>802.56</v>
      </c>
      <c r="P36" s="39">
        <f t="shared" si="3"/>
        <v>1871.7600000000002</v>
      </c>
      <c r="Q36" s="38">
        <v>0</v>
      </c>
      <c r="R36" s="39">
        <f t="shared" si="4"/>
        <v>5596.8</v>
      </c>
      <c r="S36" s="39">
        <f t="shared" si="5"/>
        <v>1585.2399999999998</v>
      </c>
      <c r="T36" s="39">
        <f t="shared" si="6"/>
        <v>4036.56</v>
      </c>
      <c r="U36" s="39">
        <f t="shared" si="7"/>
        <v>24814.760000000002</v>
      </c>
      <c r="V36" s="40">
        <v>111</v>
      </c>
      <c r="W36" s="37"/>
      <c r="X36" s="1"/>
      <c r="Y36" s="1"/>
      <c r="Z36" s="1"/>
      <c r="AA36" s="1"/>
      <c r="AB36" s="1"/>
      <c r="AC36" s="1"/>
      <c r="AD36" s="1"/>
    </row>
    <row r="37" spans="1:117" s="10" customFormat="1" ht="18">
      <c r="A37" s="68">
        <v>23</v>
      </c>
      <c r="B37" s="51" t="s">
        <v>120</v>
      </c>
      <c r="C37" s="51" t="s">
        <v>232</v>
      </c>
      <c r="D37" s="51" t="s">
        <v>575</v>
      </c>
      <c r="E37" s="51" t="s">
        <v>576</v>
      </c>
      <c r="F37" s="51" t="s">
        <v>16</v>
      </c>
      <c r="G37" s="51" t="s">
        <v>17</v>
      </c>
      <c r="H37" s="52" t="s">
        <v>9</v>
      </c>
      <c r="I37" s="53">
        <v>11085.2</v>
      </c>
      <c r="J37" s="41">
        <v>0</v>
      </c>
      <c r="K37" s="39">
        <v>25</v>
      </c>
      <c r="L37" s="39">
        <f t="shared" si="0"/>
        <v>318.14524</v>
      </c>
      <c r="M37" s="39">
        <f t="shared" si="1"/>
        <v>787.04919999999993</v>
      </c>
      <c r="N37" s="42">
        <f>+I37*1.1%</f>
        <v>121.93720000000002</v>
      </c>
      <c r="O37" s="39">
        <f t="shared" si="2"/>
        <v>336.99008000000003</v>
      </c>
      <c r="P37" s="39">
        <f t="shared" si="3"/>
        <v>785.94068000000016</v>
      </c>
      <c r="Q37" s="38">
        <v>0</v>
      </c>
      <c r="R37" s="39">
        <f t="shared" si="4"/>
        <v>2350.0624000000003</v>
      </c>
      <c r="S37" s="39">
        <f t="shared" si="5"/>
        <v>680.13532000000009</v>
      </c>
      <c r="T37" s="39">
        <f t="shared" si="6"/>
        <v>1694.9270800000002</v>
      </c>
      <c r="U37" s="39">
        <f t="shared" si="7"/>
        <v>10405.064680000001</v>
      </c>
      <c r="V37" s="40">
        <v>111</v>
      </c>
      <c r="W37" s="37"/>
      <c r="X37" s="1"/>
      <c r="Y37" s="1"/>
      <c r="Z37" s="1"/>
      <c r="AA37" s="1"/>
      <c r="AB37" s="1"/>
      <c r="AC37" s="1"/>
      <c r="AD37" s="1"/>
    </row>
    <row r="38" spans="1:117" s="10" customFormat="1" ht="18">
      <c r="A38" s="68">
        <v>24</v>
      </c>
      <c r="B38" s="51" t="s">
        <v>120</v>
      </c>
      <c r="C38" s="51" t="s">
        <v>234</v>
      </c>
      <c r="D38" s="51" t="s">
        <v>577</v>
      </c>
      <c r="E38" s="51" t="s">
        <v>578</v>
      </c>
      <c r="F38" s="51" t="s">
        <v>187</v>
      </c>
      <c r="G38" s="51" t="s">
        <v>235</v>
      </c>
      <c r="H38" s="52" t="s">
        <v>9</v>
      </c>
      <c r="I38" s="53">
        <v>50094</v>
      </c>
      <c r="J38" s="57">
        <v>1867.27</v>
      </c>
      <c r="K38" s="39">
        <v>25</v>
      </c>
      <c r="L38" s="39">
        <f t="shared" si="0"/>
        <v>1437.6977999999999</v>
      </c>
      <c r="M38" s="39">
        <f t="shared" si="1"/>
        <v>3556.6739999999995</v>
      </c>
      <c r="N38" s="42">
        <v>490.03</v>
      </c>
      <c r="O38" s="39">
        <f t="shared" si="2"/>
        <v>1522.8576</v>
      </c>
      <c r="P38" s="39">
        <f t="shared" si="3"/>
        <v>3551.6646000000001</v>
      </c>
      <c r="Q38" s="38">
        <v>0</v>
      </c>
      <c r="R38" s="39">
        <f t="shared" si="4"/>
        <v>10558.923999999999</v>
      </c>
      <c r="S38" s="39">
        <f t="shared" si="5"/>
        <v>4852.8253999999997</v>
      </c>
      <c r="T38" s="39">
        <f t="shared" si="6"/>
        <v>7598.3685999999998</v>
      </c>
      <c r="U38" s="39">
        <f t="shared" si="7"/>
        <v>45241.174599999998</v>
      </c>
      <c r="V38" s="40">
        <v>111</v>
      </c>
      <c r="W38" s="37"/>
      <c r="Y38" s="1"/>
      <c r="Z38" s="1"/>
      <c r="AA38" s="1"/>
      <c r="AB38" s="1"/>
      <c r="AC38" s="1"/>
      <c r="AD38" s="1"/>
    </row>
    <row r="39" spans="1:117" s="10" customFormat="1" ht="22.5" customHeight="1">
      <c r="A39" s="68">
        <v>25</v>
      </c>
      <c r="B39" s="51" t="s">
        <v>120</v>
      </c>
      <c r="C39" s="51" t="s">
        <v>237</v>
      </c>
      <c r="D39" s="51" t="s">
        <v>579</v>
      </c>
      <c r="E39" s="51" t="s">
        <v>580</v>
      </c>
      <c r="F39" s="51" t="s">
        <v>16</v>
      </c>
      <c r="G39" s="51" t="s">
        <v>87</v>
      </c>
      <c r="H39" s="52" t="s">
        <v>9</v>
      </c>
      <c r="I39" s="53">
        <v>13441.89</v>
      </c>
      <c r="J39" s="41">
        <v>0</v>
      </c>
      <c r="K39" s="39">
        <v>25</v>
      </c>
      <c r="L39" s="39">
        <f t="shared" si="0"/>
        <v>385.78224299999999</v>
      </c>
      <c r="M39" s="39">
        <f t="shared" si="1"/>
        <v>954.37418999999989</v>
      </c>
      <c r="N39" s="42">
        <f>+I39*1.1%</f>
        <v>147.86079000000001</v>
      </c>
      <c r="O39" s="39">
        <f t="shared" si="2"/>
        <v>408.63345599999997</v>
      </c>
      <c r="P39" s="39">
        <f t="shared" si="3"/>
        <v>953.03000099999997</v>
      </c>
      <c r="Q39" s="38">
        <v>0</v>
      </c>
      <c r="R39" s="39">
        <f t="shared" si="4"/>
        <v>2849.6806799999999</v>
      </c>
      <c r="S39" s="39">
        <f t="shared" si="5"/>
        <v>819.4156989999999</v>
      </c>
      <c r="T39" s="39">
        <f t="shared" si="6"/>
        <v>2055.2649809999998</v>
      </c>
      <c r="U39" s="39">
        <f t="shared" si="7"/>
        <v>12622.474301</v>
      </c>
      <c r="V39" s="40">
        <v>111</v>
      </c>
      <c r="W39" s="37"/>
      <c r="X39" s="1"/>
      <c r="Y39" s="1"/>
      <c r="Z39" s="1"/>
      <c r="AA39" s="1"/>
      <c r="AB39" s="1"/>
      <c r="AC39" s="1"/>
      <c r="AD39" s="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</row>
    <row r="40" spans="1:117" s="1" customFormat="1" ht="23.25" customHeight="1">
      <c r="A40" s="68">
        <v>26</v>
      </c>
      <c r="B40" s="51" t="s">
        <v>120</v>
      </c>
      <c r="C40" s="51" t="s">
        <v>238</v>
      </c>
      <c r="D40" s="51" t="s">
        <v>581</v>
      </c>
      <c r="E40" s="51" t="s">
        <v>582</v>
      </c>
      <c r="F40" s="51" t="s">
        <v>22</v>
      </c>
      <c r="G40" s="51" t="s">
        <v>43</v>
      </c>
      <c r="H40" s="52" t="s">
        <v>9</v>
      </c>
      <c r="I40" s="53">
        <v>60693.599999999999</v>
      </c>
      <c r="J40" s="57">
        <v>3617.17</v>
      </c>
      <c r="K40" s="39">
        <v>25</v>
      </c>
      <c r="L40" s="39">
        <f t="shared" si="0"/>
        <v>1741.9063200000001</v>
      </c>
      <c r="M40" s="39">
        <f t="shared" si="1"/>
        <v>4309.2455999999993</v>
      </c>
      <c r="N40" s="42">
        <v>490.03</v>
      </c>
      <c r="O40" s="39">
        <f t="shared" si="2"/>
        <v>1845.0854400000001</v>
      </c>
      <c r="P40" s="39">
        <f t="shared" si="3"/>
        <v>4303.1762399999998</v>
      </c>
      <c r="Q40" s="38">
        <v>0</v>
      </c>
      <c r="R40" s="39">
        <f t="shared" si="4"/>
        <v>12689.443599999999</v>
      </c>
      <c r="S40" s="39">
        <f t="shared" si="5"/>
        <v>7229.16176</v>
      </c>
      <c r="T40" s="39">
        <f t="shared" si="6"/>
        <v>9102.4518399999979</v>
      </c>
      <c r="U40" s="39">
        <f t="shared" si="7"/>
        <v>53464.438239999996</v>
      </c>
      <c r="V40" s="40">
        <v>111</v>
      </c>
      <c r="W40" s="37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</row>
    <row r="41" spans="1:117" s="1" customFormat="1" ht="24" customHeight="1">
      <c r="A41" s="68">
        <v>27</v>
      </c>
      <c r="B41" s="55" t="s">
        <v>120</v>
      </c>
      <c r="C41" s="55" t="s">
        <v>239</v>
      </c>
      <c r="D41" s="55" t="s">
        <v>583</v>
      </c>
      <c r="E41" s="55" t="s">
        <v>584</v>
      </c>
      <c r="F41" s="55" t="s">
        <v>7</v>
      </c>
      <c r="G41" s="55" t="s">
        <v>8</v>
      </c>
      <c r="H41" s="52" t="s">
        <v>9</v>
      </c>
      <c r="I41" s="56">
        <v>29588.13</v>
      </c>
      <c r="J41" s="41">
        <v>0</v>
      </c>
      <c r="K41" s="39">
        <v>25</v>
      </c>
      <c r="L41" s="39">
        <f t="shared" si="0"/>
        <v>849.17933100000005</v>
      </c>
      <c r="M41" s="39">
        <f t="shared" si="1"/>
        <v>2100.7572299999997</v>
      </c>
      <c r="N41" s="42">
        <f>+I41*1.1%</f>
        <v>325.46943000000005</v>
      </c>
      <c r="O41" s="39">
        <f t="shared" si="2"/>
        <v>899.479152</v>
      </c>
      <c r="P41" s="39">
        <f t="shared" si="3"/>
        <v>2097.7984170000004</v>
      </c>
      <c r="Q41" s="57">
        <v>932.76</v>
      </c>
      <c r="R41" s="39">
        <f t="shared" si="4"/>
        <v>7205.4435599999997</v>
      </c>
      <c r="S41" s="39">
        <f t="shared" si="5"/>
        <v>2706.4184830000004</v>
      </c>
      <c r="T41" s="39">
        <f t="shared" si="6"/>
        <v>4524.0250770000002</v>
      </c>
      <c r="U41" s="39">
        <f t="shared" si="7"/>
        <v>26881.711517</v>
      </c>
      <c r="V41" s="40">
        <v>111</v>
      </c>
      <c r="W41" s="37"/>
    </row>
    <row r="42" spans="1:117" s="1" customFormat="1" ht="18">
      <c r="A42" s="68">
        <v>28</v>
      </c>
      <c r="B42" s="51" t="s">
        <v>120</v>
      </c>
      <c r="C42" s="51" t="s">
        <v>242</v>
      </c>
      <c r="D42" s="51" t="s">
        <v>585</v>
      </c>
      <c r="E42" s="51" t="s">
        <v>586</v>
      </c>
      <c r="F42" s="51" t="s">
        <v>53</v>
      </c>
      <c r="G42" s="51" t="s">
        <v>26</v>
      </c>
      <c r="H42" s="52" t="s">
        <v>9</v>
      </c>
      <c r="I42" s="53">
        <v>28749.599999999999</v>
      </c>
      <c r="J42" s="41">
        <v>0</v>
      </c>
      <c r="K42" s="39">
        <v>25</v>
      </c>
      <c r="L42" s="39">
        <f t="shared" si="0"/>
        <v>825.11351999999999</v>
      </c>
      <c r="M42" s="39">
        <f t="shared" si="1"/>
        <v>2041.2215999999996</v>
      </c>
      <c r="N42" s="42">
        <f>+I42*1.1%</f>
        <v>316.24560000000002</v>
      </c>
      <c r="O42" s="39">
        <f t="shared" si="2"/>
        <v>873.98784000000001</v>
      </c>
      <c r="P42" s="39">
        <f t="shared" si="3"/>
        <v>2038.34664</v>
      </c>
      <c r="Q42" s="57">
        <v>932.76</v>
      </c>
      <c r="R42" s="39">
        <f t="shared" si="4"/>
        <v>7027.6751999999997</v>
      </c>
      <c r="S42" s="39">
        <f t="shared" si="5"/>
        <v>2656.8613599999999</v>
      </c>
      <c r="T42" s="39">
        <f t="shared" si="6"/>
        <v>4395.8138399999998</v>
      </c>
      <c r="U42" s="39">
        <f t="shared" si="7"/>
        <v>26092.73864</v>
      </c>
      <c r="V42" s="40">
        <v>111</v>
      </c>
      <c r="W42" s="37"/>
    </row>
    <row r="43" spans="1:117" s="1" customFormat="1" ht="16.5" customHeight="1">
      <c r="A43" s="68">
        <v>29</v>
      </c>
      <c r="B43" s="51" t="s">
        <v>120</v>
      </c>
      <c r="C43" s="51" t="s">
        <v>247</v>
      </c>
      <c r="D43" s="51" t="s">
        <v>587</v>
      </c>
      <c r="E43" s="51" t="s">
        <v>588</v>
      </c>
      <c r="F43" s="51" t="s">
        <v>16</v>
      </c>
      <c r="G43" s="51" t="s">
        <v>17</v>
      </c>
      <c r="H43" s="52" t="s">
        <v>9</v>
      </c>
      <c r="I43" s="53">
        <v>13302.24</v>
      </c>
      <c r="J43" s="41">
        <v>0</v>
      </c>
      <c r="K43" s="39">
        <v>25</v>
      </c>
      <c r="L43" s="39">
        <f t="shared" si="0"/>
        <v>381.77428800000001</v>
      </c>
      <c r="M43" s="39">
        <f t="shared" si="1"/>
        <v>944.45903999999985</v>
      </c>
      <c r="N43" s="42">
        <f>+I43*1.1%</f>
        <v>146.32464000000002</v>
      </c>
      <c r="O43" s="39">
        <f t="shared" si="2"/>
        <v>404.38809600000002</v>
      </c>
      <c r="P43" s="39">
        <f t="shared" si="3"/>
        <v>943.12881600000003</v>
      </c>
      <c r="Q43" s="38">
        <v>0</v>
      </c>
      <c r="R43" s="39">
        <f t="shared" si="4"/>
        <v>2820.0748799999997</v>
      </c>
      <c r="S43" s="39">
        <f t="shared" si="5"/>
        <v>811.16238399999997</v>
      </c>
      <c r="T43" s="39">
        <f t="shared" si="6"/>
        <v>2033.9124959999999</v>
      </c>
      <c r="U43" s="39">
        <f t="shared" si="7"/>
        <v>12491.077616</v>
      </c>
      <c r="V43" s="40">
        <v>111</v>
      </c>
      <c r="W43" s="37"/>
    </row>
    <row r="44" spans="1:117" s="1" customFormat="1" ht="24" customHeight="1">
      <c r="A44" s="68">
        <v>30</v>
      </c>
      <c r="B44" s="51" t="s">
        <v>120</v>
      </c>
      <c r="C44" s="51" t="s">
        <v>248</v>
      </c>
      <c r="D44" s="51" t="s">
        <v>589</v>
      </c>
      <c r="E44" s="51" t="s">
        <v>590</v>
      </c>
      <c r="F44" s="51" t="s">
        <v>177</v>
      </c>
      <c r="G44" s="51" t="s">
        <v>82</v>
      </c>
      <c r="H44" s="52" t="s">
        <v>9</v>
      </c>
      <c r="I44" s="53">
        <v>45980</v>
      </c>
      <c r="J44" s="57">
        <v>1286.6400000000001</v>
      </c>
      <c r="K44" s="39">
        <v>25</v>
      </c>
      <c r="L44" s="39">
        <f t="shared" si="0"/>
        <v>1319.626</v>
      </c>
      <c r="M44" s="39">
        <f t="shared" si="1"/>
        <v>3264.58</v>
      </c>
      <c r="N44" s="42">
        <v>490.03</v>
      </c>
      <c r="O44" s="39">
        <f t="shared" si="2"/>
        <v>1397.7919999999999</v>
      </c>
      <c r="P44" s="39">
        <f t="shared" si="3"/>
        <v>3259.9820000000004</v>
      </c>
      <c r="Q44" s="38">
        <v>0</v>
      </c>
      <c r="R44" s="39">
        <f t="shared" si="4"/>
        <v>9732.01</v>
      </c>
      <c r="S44" s="39">
        <f t="shared" si="5"/>
        <v>4029.058</v>
      </c>
      <c r="T44" s="39">
        <f t="shared" si="6"/>
        <v>7014.5920000000006</v>
      </c>
      <c r="U44" s="39">
        <f t="shared" si="7"/>
        <v>41950.942000000003</v>
      </c>
      <c r="V44" s="40">
        <v>111</v>
      </c>
      <c r="W44" s="37"/>
    </row>
    <row r="45" spans="1:117" s="1" customFormat="1" ht="18">
      <c r="A45" s="68">
        <v>31</v>
      </c>
      <c r="B45" s="51" t="s">
        <v>120</v>
      </c>
      <c r="C45" s="51" t="s">
        <v>250</v>
      </c>
      <c r="D45" s="51" t="s">
        <v>591</v>
      </c>
      <c r="E45" s="51" t="s">
        <v>592</v>
      </c>
      <c r="F45" s="51" t="s">
        <v>23</v>
      </c>
      <c r="G45" s="51" t="s">
        <v>13</v>
      </c>
      <c r="H45" s="52" t="s">
        <v>9</v>
      </c>
      <c r="I45" s="53">
        <v>22675.88</v>
      </c>
      <c r="J45" s="41">
        <v>0</v>
      </c>
      <c r="K45" s="39">
        <v>25</v>
      </c>
      <c r="L45" s="39">
        <f t="shared" si="0"/>
        <v>650.79775600000005</v>
      </c>
      <c r="M45" s="39">
        <f t="shared" si="1"/>
        <v>1609.98748</v>
      </c>
      <c r="N45" s="42">
        <f t="shared" ref="N45:N51" si="8">+I45*1.1%</f>
        <v>249.43468000000004</v>
      </c>
      <c r="O45" s="39">
        <f t="shared" si="2"/>
        <v>689.34675200000004</v>
      </c>
      <c r="P45" s="39">
        <f t="shared" si="3"/>
        <v>1607.7198920000001</v>
      </c>
      <c r="Q45" s="38">
        <v>0</v>
      </c>
      <c r="R45" s="39">
        <f t="shared" si="4"/>
        <v>4807.2865600000005</v>
      </c>
      <c r="S45" s="39">
        <f t="shared" si="5"/>
        <v>1365.1445080000001</v>
      </c>
      <c r="T45" s="39">
        <f t="shared" si="6"/>
        <v>3467.1420520000001</v>
      </c>
      <c r="U45" s="39">
        <f t="shared" si="7"/>
        <v>21310.735492</v>
      </c>
      <c r="V45" s="40">
        <v>111</v>
      </c>
      <c r="W45" s="37"/>
    </row>
    <row r="46" spans="1:117" s="1" customFormat="1" ht="18">
      <c r="A46" s="68">
        <v>32</v>
      </c>
      <c r="B46" s="51" t="s">
        <v>120</v>
      </c>
      <c r="C46" s="51" t="s">
        <v>251</v>
      </c>
      <c r="D46" s="51" t="s">
        <v>593</v>
      </c>
      <c r="E46" s="51" t="s">
        <v>594</v>
      </c>
      <c r="F46" s="51" t="s">
        <v>46</v>
      </c>
      <c r="G46" s="51" t="s">
        <v>13</v>
      </c>
      <c r="H46" s="52" t="s">
        <v>9</v>
      </c>
      <c r="I46" s="53">
        <v>36064.050000000003</v>
      </c>
      <c r="J46" s="41">
        <v>0</v>
      </c>
      <c r="K46" s="39">
        <v>25</v>
      </c>
      <c r="L46" s="39">
        <f t="shared" si="0"/>
        <v>1035.038235</v>
      </c>
      <c r="M46" s="39">
        <f t="shared" si="1"/>
        <v>2560.5475499999998</v>
      </c>
      <c r="N46" s="42">
        <f t="shared" si="8"/>
        <v>396.7045500000001</v>
      </c>
      <c r="O46" s="39">
        <f t="shared" si="2"/>
        <v>1096.3471200000001</v>
      </c>
      <c r="P46" s="39">
        <f t="shared" si="3"/>
        <v>2556.9411450000002</v>
      </c>
      <c r="Q46" s="41">
        <v>0</v>
      </c>
      <c r="R46" s="39">
        <f t="shared" si="4"/>
        <v>7645.5786000000007</v>
      </c>
      <c r="S46" s="39">
        <f t="shared" si="5"/>
        <v>2156.3853550000003</v>
      </c>
      <c r="T46" s="39">
        <f t="shared" si="6"/>
        <v>5514.1932450000004</v>
      </c>
      <c r="U46" s="39">
        <f t="shared" si="7"/>
        <v>33907.664645000004</v>
      </c>
      <c r="V46" s="40">
        <v>111</v>
      </c>
      <c r="W46" s="13"/>
      <c r="X46" s="13"/>
    </row>
    <row r="47" spans="1:117" s="1" customFormat="1" ht="24" customHeight="1">
      <c r="A47" s="68">
        <v>33</v>
      </c>
      <c r="B47" s="51" t="s">
        <v>120</v>
      </c>
      <c r="C47" s="51" t="s">
        <v>255</v>
      </c>
      <c r="D47" s="51" t="s">
        <v>595</v>
      </c>
      <c r="E47" s="51" t="s">
        <v>596</v>
      </c>
      <c r="F47" s="51" t="s">
        <v>7</v>
      </c>
      <c r="G47" s="51" t="s">
        <v>8</v>
      </c>
      <c r="H47" s="52" t="s">
        <v>9</v>
      </c>
      <c r="I47" s="53">
        <v>30933.05</v>
      </c>
      <c r="J47" s="41">
        <v>0</v>
      </c>
      <c r="K47" s="39">
        <v>25</v>
      </c>
      <c r="L47" s="39">
        <f t="shared" ref="L47:L77" si="9">+I47*2.87%</f>
        <v>887.77853499999992</v>
      </c>
      <c r="M47" s="39">
        <f t="shared" ref="M47:M77" si="10">+I47*7.1%</f>
        <v>2196.2465499999998</v>
      </c>
      <c r="N47" s="42">
        <f t="shared" si="8"/>
        <v>340.26355000000001</v>
      </c>
      <c r="O47" s="39">
        <f t="shared" ref="O47:O69" si="11">+I47*3.04%</f>
        <v>940.36471999999992</v>
      </c>
      <c r="P47" s="39">
        <f t="shared" ref="P47:P69" si="12">+I47*7.09%</f>
        <v>2193.153245</v>
      </c>
      <c r="Q47" s="38">
        <v>0</v>
      </c>
      <c r="R47" s="39">
        <f t="shared" si="4"/>
        <v>6557.8065999999999</v>
      </c>
      <c r="S47" s="39">
        <f t="shared" si="5"/>
        <v>1853.143255</v>
      </c>
      <c r="T47" s="39">
        <f t="shared" si="6"/>
        <v>4729.6633449999999</v>
      </c>
      <c r="U47" s="39">
        <f t="shared" si="7"/>
        <v>29079.906745</v>
      </c>
      <c r="V47" s="40">
        <v>111</v>
      </c>
      <c r="W47" s="37"/>
    </row>
    <row r="48" spans="1:117" s="2" customFormat="1" ht="16.5" customHeight="1">
      <c r="A48" s="68">
        <v>34</v>
      </c>
      <c r="B48" s="51" t="s">
        <v>120</v>
      </c>
      <c r="C48" s="51" t="s">
        <v>256</v>
      </c>
      <c r="D48" s="51" t="s">
        <v>597</v>
      </c>
      <c r="E48" s="51" t="s">
        <v>598</v>
      </c>
      <c r="F48" s="51" t="s">
        <v>23</v>
      </c>
      <c r="G48" s="51" t="s">
        <v>17</v>
      </c>
      <c r="H48" s="52" t="s">
        <v>9</v>
      </c>
      <c r="I48" s="53">
        <v>13358.4</v>
      </c>
      <c r="J48" s="41">
        <v>0</v>
      </c>
      <c r="K48" s="39">
        <v>25</v>
      </c>
      <c r="L48" s="39">
        <f t="shared" si="9"/>
        <v>383.38607999999999</v>
      </c>
      <c r="M48" s="39">
        <f t="shared" si="10"/>
        <v>948.44639999999993</v>
      </c>
      <c r="N48" s="42">
        <f t="shared" si="8"/>
        <v>146.94240000000002</v>
      </c>
      <c r="O48" s="39">
        <f t="shared" si="11"/>
        <v>406.09535999999997</v>
      </c>
      <c r="P48" s="39">
        <f t="shared" si="12"/>
        <v>947.11056000000008</v>
      </c>
      <c r="Q48" s="38">
        <v>0</v>
      </c>
      <c r="R48" s="39">
        <f t="shared" si="4"/>
        <v>2831.9808000000003</v>
      </c>
      <c r="S48" s="39">
        <f t="shared" si="5"/>
        <v>814.48144000000002</v>
      </c>
      <c r="T48" s="39">
        <f t="shared" si="6"/>
        <v>2042.49936</v>
      </c>
      <c r="U48" s="39">
        <f t="shared" si="7"/>
        <v>12543.91856</v>
      </c>
      <c r="V48" s="40">
        <v>111</v>
      </c>
      <c r="W48" s="37"/>
      <c r="X48" s="1"/>
      <c r="Y48" s="1"/>
      <c r="Z48" s="1"/>
      <c r="AA48" s="1"/>
      <c r="AB48" s="1"/>
      <c r="AC48" s="1"/>
      <c r="AD48" s="1"/>
    </row>
    <row r="49" spans="1:24" s="1" customFormat="1" ht="16.5" customHeight="1">
      <c r="A49" s="68">
        <v>35</v>
      </c>
      <c r="B49" s="51" t="s">
        <v>120</v>
      </c>
      <c r="C49" s="51" t="s">
        <v>258</v>
      </c>
      <c r="D49" s="51" t="s">
        <v>599</v>
      </c>
      <c r="E49" s="51" t="s">
        <v>600</v>
      </c>
      <c r="F49" s="51" t="s">
        <v>29</v>
      </c>
      <c r="G49" s="51" t="s">
        <v>30</v>
      </c>
      <c r="H49" s="52" t="s">
        <v>9</v>
      </c>
      <c r="I49" s="53">
        <v>23680.799999999999</v>
      </c>
      <c r="J49" s="41">
        <v>0</v>
      </c>
      <c r="K49" s="39">
        <v>25</v>
      </c>
      <c r="L49" s="39">
        <f t="shared" si="9"/>
        <v>679.63896</v>
      </c>
      <c r="M49" s="39">
        <f t="shared" si="10"/>
        <v>1681.3367999999998</v>
      </c>
      <c r="N49" s="42">
        <f t="shared" si="8"/>
        <v>260.48880000000003</v>
      </c>
      <c r="O49" s="39">
        <f t="shared" si="11"/>
        <v>719.89631999999995</v>
      </c>
      <c r="P49" s="39">
        <f t="shared" si="12"/>
        <v>1678.9687200000001</v>
      </c>
      <c r="Q49" s="41">
        <v>0</v>
      </c>
      <c r="R49" s="39">
        <f t="shared" si="4"/>
        <v>5020.3296</v>
      </c>
      <c r="S49" s="39">
        <f t="shared" si="5"/>
        <v>1424.5352800000001</v>
      </c>
      <c r="T49" s="39">
        <f t="shared" si="6"/>
        <v>3620.79432</v>
      </c>
      <c r="U49" s="39">
        <f t="shared" si="7"/>
        <v>22256.264719999999</v>
      </c>
      <c r="V49" s="40">
        <v>111</v>
      </c>
      <c r="W49" s="37"/>
    </row>
    <row r="50" spans="1:24" s="1" customFormat="1" ht="18">
      <c r="A50" s="68">
        <v>36</v>
      </c>
      <c r="B50" s="51" t="s">
        <v>120</v>
      </c>
      <c r="C50" s="51" t="s">
        <v>259</v>
      </c>
      <c r="D50" s="51" t="s">
        <v>601</v>
      </c>
      <c r="E50" s="51" t="s">
        <v>602</v>
      </c>
      <c r="F50" s="51" t="s">
        <v>16</v>
      </c>
      <c r="G50" s="51" t="s">
        <v>17</v>
      </c>
      <c r="H50" s="52" t="s">
        <v>9</v>
      </c>
      <c r="I50" s="53">
        <v>13302.24</v>
      </c>
      <c r="J50" s="38">
        <v>0</v>
      </c>
      <c r="K50" s="39">
        <v>25</v>
      </c>
      <c r="L50" s="39">
        <f t="shared" si="9"/>
        <v>381.77428800000001</v>
      </c>
      <c r="M50" s="39">
        <f t="shared" si="10"/>
        <v>944.45903999999985</v>
      </c>
      <c r="N50" s="42">
        <f t="shared" si="8"/>
        <v>146.32464000000002</v>
      </c>
      <c r="O50" s="39">
        <f t="shared" si="11"/>
        <v>404.38809600000002</v>
      </c>
      <c r="P50" s="39">
        <f t="shared" si="12"/>
        <v>943.12881600000003</v>
      </c>
      <c r="Q50" s="38">
        <v>0</v>
      </c>
      <c r="R50" s="39">
        <f t="shared" si="4"/>
        <v>2820.0748799999997</v>
      </c>
      <c r="S50" s="39">
        <f t="shared" si="5"/>
        <v>811.16238399999997</v>
      </c>
      <c r="T50" s="39">
        <f t="shared" si="6"/>
        <v>2033.9124959999999</v>
      </c>
      <c r="U50" s="39">
        <f t="shared" si="7"/>
        <v>12491.077616</v>
      </c>
      <c r="V50" s="40">
        <v>111</v>
      </c>
      <c r="W50" s="37"/>
    </row>
    <row r="51" spans="1:24" s="1" customFormat="1" ht="18">
      <c r="A51" s="68">
        <v>37</v>
      </c>
      <c r="B51" s="51" t="s">
        <v>120</v>
      </c>
      <c r="C51" s="51" t="s">
        <v>260</v>
      </c>
      <c r="D51" s="51" t="s">
        <v>603</v>
      </c>
      <c r="E51" s="51" t="s">
        <v>604</v>
      </c>
      <c r="F51" s="51" t="s">
        <v>14</v>
      </c>
      <c r="G51" s="51" t="s">
        <v>80</v>
      </c>
      <c r="H51" s="52" t="s">
        <v>9</v>
      </c>
      <c r="I51" s="53">
        <v>20037.599999999999</v>
      </c>
      <c r="J51" s="41">
        <v>0</v>
      </c>
      <c r="K51" s="39">
        <v>25</v>
      </c>
      <c r="L51" s="39">
        <f t="shared" si="9"/>
        <v>575.07911999999999</v>
      </c>
      <c r="M51" s="39">
        <f t="shared" si="10"/>
        <v>1422.6695999999997</v>
      </c>
      <c r="N51" s="42">
        <f t="shared" si="8"/>
        <v>220.4136</v>
      </c>
      <c r="O51" s="39">
        <f t="shared" si="11"/>
        <v>609.14303999999993</v>
      </c>
      <c r="P51" s="39">
        <f t="shared" si="12"/>
        <v>1420.6658399999999</v>
      </c>
      <c r="Q51" s="38">
        <v>0</v>
      </c>
      <c r="R51" s="39">
        <f t="shared" si="4"/>
        <v>4247.971199999999</v>
      </c>
      <c r="S51" s="39">
        <f t="shared" si="5"/>
        <v>1209.2221599999998</v>
      </c>
      <c r="T51" s="39">
        <f t="shared" si="6"/>
        <v>3063.7490399999997</v>
      </c>
      <c r="U51" s="39">
        <f t="shared" si="7"/>
        <v>18828.377839999997</v>
      </c>
      <c r="V51" s="40">
        <v>111</v>
      </c>
      <c r="W51" s="37"/>
      <c r="X51" s="9"/>
    </row>
    <row r="52" spans="1:24" s="1" customFormat="1" ht="16.5" customHeight="1">
      <c r="A52" s="68">
        <v>38</v>
      </c>
      <c r="B52" s="51" t="s">
        <v>120</v>
      </c>
      <c r="C52" s="51" t="s">
        <v>263</v>
      </c>
      <c r="D52" s="51" t="s">
        <v>605</v>
      </c>
      <c r="E52" s="51" t="s">
        <v>606</v>
      </c>
      <c r="F52" s="51" t="s">
        <v>177</v>
      </c>
      <c r="G52" s="51" t="s">
        <v>82</v>
      </c>
      <c r="H52" s="52" t="s">
        <v>9</v>
      </c>
      <c r="I52" s="53">
        <v>47640.12</v>
      </c>
      <c r="J52" s="57">
        <v>1520.94</v>
      </c>
      <c r="K52" s="39">
        <v>25</v>
      </c>
      <c r="L52" s="39">
        <f t="shared" si="9"/>
        <v>1367.271444</v>
      </c>
      <c r="M52" s="39">
        <f t="shared" si="10"/>
        <v>3382.4485199999999</v>
      </c>
      <c r="N52" s="42">
        <v>490.03</v>
      </c>
      <c r="O52" s="39">
        <f t="shared" si="11"/>
        <v>1448.259648</v>
      </c>
      <c r="P52" s="39">
        <f t="shared" si="12"/>
        <v>3377.6845080000003</v>
      </c>
      <c r="Q52" s="38">
        <v>0</v>
      </c>
      <c r="R52" s="39">
        <f t="shared" si="4"/>
        <v>10065.69412</v>
      </c>
      <c r="S52" s="39">
        <f t="shared" si="5"/>
        <v>4361.4710919999998</v>
      </c>
      <c r="T52" s="39">
        <f t="shared" si="6"/>
        <v>7250.1630279999999</v>
      </c>
      <c r="U52" s="39">
        <f t="shared" si="7"/>
        <v>43278.648908000003</v>
      </c>
      <c r="V52" s="40">
        <v>111</v>
      </c>
      <c r="W52" s="13"/>
      <c r="X52" s="13"/>
    </row>
    <row r="53" spans="1:24" s="1" customFormat="1" ht="18">
      <c r="A53" s="68">
        <v>39</v>
      </c>
      <c r="B53" s="51" t="s">
        <v>120</v>
      </c>
      <c r="C53" s="51" t="s">
        <v>264</v>
      </c>
      <c r="D53" s="51" t="s">
        <v>607</v>
      </c>
      <c r="E53" s="51" t="s">
        <v>608</v>
      </c>
      <c r="F53" s="51" t="s">
        <v>16</v>
      </c>
      <c r="G53" s="51" t="s">
        <v>90</v>
      </c>
      <c r="H53" s="52" t="s">
        <v>9</v>
      </c>
      <c r="I53" s="53">
        <v>15939</v>
      </c>
      <c r="J53" s="41">
        <v>0</v>
      </c>
      <c r="K53" s="39">
        <v>25</v>
      </c>
      <c r="L53" s="39">
        <f t="shared" si="9"/>
        <v>457.44929999999999</v>
      </c>
      <c r="M53" s="39">
        <f t="shared" si="10"/>
        <v>1131.6689999999999</v>
      </c>
      <c r="N53" s="42">
        <f>+I53*1.1%</f>
        <v>175.32900000000001</v>
      </c>
      <c r="O53" s="39">
        <f t="shared" si="11"/>
        <v>484.54559999999998</v>
      </c>
      <c r="P53" s="39">
        <f t="shared" si="12"/>
        <v>1130.0751</v>
      </c>
      <c r="Q53" s="38">
        <v>0</v>
      </c>
      <c r="R53" s="39">
        <f t="shared" si="4"/>
        <v>3379.0679999999998</v>
      </c>
      <c r="S53" s="39">
        <f t="shared" si="5"/>
        <v>966.99489999999992</v>
      </c>
      <c r="T53" s="39">
        <f t="shared" si="6"/>
        <v>2437.0730999999996</v>
      </c>
      <c r="U53" s="39">
        <f t="shared" si="7"/>
        <v>14972.0051</v>
      </c>
      <c r="V53" s="40">
        <v>111</v>
      </c>
      <c r="W53" s="37"/>
    </row>
    <row r="54" spans="1:24" s="1" customFormat="1" ht="16.5" customHeight="1">
      <c r="A54" s="68">
        <v>40</v>
      </c>
      <c r="B54" s="51" t="s">
        <v>120</v>
      </c>
      <c r="C54" s="51" t="s">
        <v>265</v>
      </c>
      <c r="D54" s="51" t="s">
        <v>609</v>
      </c>
      <c r="E54" s="51" t="s">
        <v>610</v>
      </c>
      <c r="F54" s="51" t="s">
        <v>53</v>
      </c>
      <c r="G54" s="51" t="s">
        <v>26</v>
      </c>
      <c r="H54" s="52" t="s">
        <v>9</v>
      </c>
      <c r="I54" s="53">
        <v>27247</v>
      </c>
      <c r="J54" s="41">
        <v>0</v>
      </c>
      <c r="K54" s="39">
        <v>25</v>
      </c>
      <c r="L54" s="39">
        <f t="shared" si="9"/>
        <v>781.98889999999994</v>
      </c>
      <c r="M54" s="39">
        <f t="shared" si="10"/>
        <v>1934.5369999999998</v>
      </c>
      <c r="N54" s="42">
        <f>+I54*1.1%</f>
        <v>299.71700000000004</v>
      </c>
      <c r="O54" s="39">
        <f t="shared" si="11"/>
        <v>828.30880000000002</v>
      </c>
      <c r="P54" s="39">
        <f t="shared" si="12"/>
        <v>1931.8123000000001</v>
      </c>
      <c r="Q54" s="57">
        <v>932.76</v>
      </c>
      <c r="R54" s="39">
        <f t="shared" si="4"/>
        <v>6709.1239999999998</v>
      </c>
      <c r="S54" s="39">
        <f t="shared" si="5"/>
        <v>2568.0577000000003</v>
      </c>
      <c r="T54" s="39">
        <f t="shared" si="6"/>
        <v>4166.0663000000004</v>
      </c>
      <c r="U54" s="39">
        <f t="shared" si="7"/>
        <v>24678.942299999999</v>
      </c>
      <c r="V54" s="40">
        <v>111</v>
      </c>
      <c r="W54" s="13"/>
      <c r="X54" s="13"/>
    </row>
    <row r="55" spans="1:24" s="1" customFormat="1" ht="18">
      <c r="A55" s="68">
        <v>41</v>
      </c>
      <c r="B55" s="51" t="s">
        <v>120</v>
      </c>
      <c r="C55" s="51" t="s">
        <v>266</v>
      </c>
      <c r="D55" s="51" t="s">
        <v>611</v>
      </c>
      <c r="E55" s="51" t="s">
        <v>612</v>
      </c>
      <c r="F55" s="51" t="s">
        <v>187</v>
      </c>
      <c r="G55" s="51" t="s">
        <v>13</v>
      </c>
      <c r="H55" s="52" t="s">
        <v>9</v>
      </c>
      <c r="I55" s="53">
        <v>27389.58</v>
      </c>
      <c r="J55" s="41">
        <v>0</v>
      </c>
      <c r="K55" s="39">
        <v>25</v>
      </c>
      <c r="L55" s="39">
        <f t="shared" si="9"/>
        <v>786.08094600000004</v>
      </c>
      <c r="M55" s="39">
        <f t="shared" si="10"/>
        <v>1944.6601799999999</v>
      </c>
      <c r="N55" s="42">
        <f>+I55*1.1%</f>
        <v>301.28538000000003</v>
      </c>
      <c r="O55" s="39">
        <f t="shared" si="11"/>
        <v>832.64323200000001</v>
      </c>
      <c r="P55" s="39">
        <f t="shared" si="12"/>
        <v>1941.9212220000002</v>
      </c>
      <c r="Q55" s="38">
        <v>0</v>
      </c>
      <c r="R55" s="39">
        <f t="shared" si="4"/>
        <v>5806.5909600000005</v>
      </c>
      <c r="S55" s="39">
        <f t="shared" si="5"/>
        <v>1643.7241779999999</v>
      </c>
      <c r="T55" s="39">
        <f t="shared" si="6"/>
        <v>4187.8667820000001</v>
      </c>
      <c r="U55" s="39">
        <f t="shared" si="7"/>
        <v>25745.855822000001</v>
      </c>
      <c r="V55" s="40">
        <v>111</v>
      </c>
      <c r="W55" s="37"/>
    </row>
    <row r="56" spans="1:24" s="1" customFormat="1" ht="16.5" customHeight="1">
      <c r="A56" s="68">
        <v>42</v>
      </c>
      <c r="B56" s="51" t="s">
        <v>120</v>
      </c>
      <c r="C56" s="51" t="s">
        <v>268</v>
      </c>
      <c r="D56" s="51" t="s">
        <v>613</v>
      </c>
      <c r="E56" s="51" t="s">
        <v>614</v>
      </c>
      <c r="F56" s="51" t="s">
        <v>22</v>
      </c>
      <c r="G56" s="51" t="s">
        <v>99</v>
      </c>
      <c r="H56" s="52" t="s">
        <v>9</v>
      </c>
      <c r="I56" s="53">
        <v>53905.5</v>
      </c>
      <c r="J56" s="57">
        <v>2405.1999999999998</v>
      </c>
      <c r="K56" s="39">
        <v>25</v>
      </c>
      <c r="L56" s="39">
        <f t="shared" si="9"/>
        <v>1547.0878499999999</v>
      </c>
      <c r="M56" s="39">
        <f t="shared" si="10"/>
        <v>3827.2904999999996</v>
      </c>
      <c r="N56" s="42">
        <v>490.03</v>
      </c>
      <c r="O56" s="39">
        <f t="shared" si="11"/>
        <v>1638.7272</v>
      </c>
      <c r="P56" s="39">
        <f t="shared" si="12"/>
        <v>3821.8999500000004</v>
      </c>
      <c r="Q56" s="38">
        <v>0</v>
      </c>
      <c r="R56" s="39">
        <f t="shared" si="4"/>
        <v>11325.0355</v>
      </c>
      <c r="S56" s="39">
        <f t="shared" si="5"/>
        <v>5616.01505</v>
      </c>
      <c r="T56" s="39">
        <f t="shared" si="6"/>
        <v>8139.2204500000007</v>
      </c>
      <c r="U56" s="39">
        <f t="shared" si="7"/>
        <v>48289.484949999998</v>
      </c>
      <c r="V56" s="40">
        <v>111</v>
      </c>
      <c r="W56" s="37"/>
    </row>
    <row r="57" spans="1:24" s="1" customFormat="1" ht="18">
      <c r="A57" s="68">
        <v>43</v>
      </c>
      <c r="B57" s="51" t="s">
        <v>120</v>
      </c>
      <c r="C57" s="51" t="s">
        <v>269</v>
      </c>
      <c r="D57" s="51" t="s">
        <v>615</v>
      </c>
      <c r="E57" s="51" t="s">
        <v>616</v>
      </c>
      <c r="F57" s="51" t="s">
        <v>22</v>
      </c>
      <c r="G57" s="51" t="s">
        <v>59</v>
      </c>
      <c r="H57" s="52" t="s">
        <v>9</v>
      </c>
      <c r="I57" s="53">
        <v>60984</v>
      </c>
      <c r="J57" s="57">
        <v>3671.82</v>
      </c>
      <c r="K57" s="39">
        <v>25</v>
      </c>
      <c r="L57" s="39">
        <f t="shared" si="9"/>
        <v>1750.2408</v>
      </c>
      <c r="M57" s="39">
        <f t="shared" si="10"/>
        <v>4329.8639999999996</v>
      </c>
      <c r="N57" s="42">
        <v>490.03</v>
      </c>
      <c r="O57" s="39">
        <f t="shared" si="11"/>
        <v>1853.9136000000001</v>
      </c>
      <c r="P57" s="39">
        <f t="shared" si="12"/>
        <v>4323.7656000000006</v>
      </c>
      <c r="Q57" s="38">
        <v>0</v>
      </c>
      <c r="R57" s="39">
        <f t="shared" si="4"/>
        <v>12747.814</v>
      </c>
      <c r="S57" s="39">
        <f t="shared" si="5"/>
        <v>7300.9744000000001</v>
      </c>
      <c r="T57" s="39">
        <f t="shared" si="6"/>
        <v>9143.659599999999</v>
      </c>
      <c r="U57" s="39">
        <f t="shared" si="7"/>
        <v>53683.025600000001</v>
      </c>
      <c r="V57" s="40">
        <v>111</v>
      </c>
      <c r="W57" s="37"/>
    </row>
    <row r="58" spans="1:24" s="1" customFormat="1" ht="16.5" customHeight="1">
      <c r="A58" s="68">
        <v>44</v>
      </c>
      <c r="B58" s="51" t="s">
        <v>120</v>
      </c>
      <c r="C58" s="51" t="s">
        <v>270</v>
      </c>
      <c r="D58" s="51" t="s">
        <v>617</v>
      </c>
      <c r="E58" s="51" t="s">
        <v>618</v>
      </c>
      <c r="F58" s="51" t="s">
        <v>22</v>
      </c>
      <c r="G58" s="51" t="s">
        <v>253</v>
      </c>
      <c r="H58" s="52" t="s">
        <v>9</v>
      </c>
      <c r="I58" s="53">
        <v>60984</v>
      </c>
      <c r="J58" s="57">
        <v>3671.82</v>
      </c>
      <c r="K58" s="39">
        <v>25</v>
      </c>
      <c r="L58" s="39">
        <f t="shared" si="9"/>
        <v>1750.2408</v>
      </c>
      <c r="M58" s="39">
        <f t="shared" si="10"/>
        <v>4329.8639999999996</v>
      </c>
      <c r="N58" s="42">
        <v>490.03</v>
      </c>
      <c r="O58" s="39">
        <f t="shared" si="11"/>
        <v>1853.9136000000001</v>
      </c>
      <c r="P58" s="39">
        <f t="shared" si="12"/>
        <v>4323.7656000000006</v>
      </c>
      <c r="Q58" s="38">
        <v>0</v>
      </c>
      <c r="R58" s="39">
        <f t="shared" si="4"/>
        <v>12747.814</v>
      </c>
      <c r="S58" s="39">
        <f t="shared" si="5"/>
        <v>7300.9744000000001</v>
      </c>
      <c r="T58" s="39">
        <f t="shared" si="6"/>
        <v>9143.659599999999</v>
      </c>
      <c r="U58" s="39">
        <f t="shared" si="7"/>
        <v>53683.025600000001</v>
      </c>
      <c r="V58" s="40">
        <v>111</v>
      </c>
      <c r="W58" s="37"/>
    </row>
    <row r="59" spans="1:24" s="1" customFormat="1" ht="18">
      <c r="A59" s="68">
        <v>45</v>
      </c>
      <c r="B59" s="51" t="s">
        <v>120</v>
      </c>
      <c r="C59" s="51" t="s">
        <v>271</v>
      </c>
      <c r="D59" s="51" t="s">
        <v>619</v>
      </c>
      <c r="E59" s="51" t="s">
        <v>620</v>
      </c>
      <c r="F59" s="51" t="s">
        <v>22</v>
      </c>
      <c r="G59" s="51" t="s">
        <v>30</v>
      </c>
      <c r="H59" s="52" t="s">
        <v>9</v>
      </c>
      <c r="I59" s="53">
        <v>34397.879999999997</v>
      </c>
      <c r="J59" s="47">
        <v>0</v>
      </c>
      <c r="K59" s="39">
        <v>25</v>
      </c>
      <c r="L59" s="39">
        <f t="shared" si="9"/>
        <v>987.21915599999988</v>
      </c>
      <c r="M59" s="39">
        <f t="shared" si="10"/>
        <v>2442.2494799999995</v>
      </c>
      <c r="N59" s="42">
        <f>+I59*1.1%</f>
        <v>378.37668000000002</v>
      </c>
      <c r="O59" s="39">
        <f t="shared" si="11"/>
        <v>1045.6955519999999</v>
      </c>
      <c r="P59" s="39">
        <f t="shared" si="12"/>
        <v>2438.8096919999998</v>
      </c>
      <c r="Q59" s="38">
        <v>0</v>
      </c>
      <c r="R59" s="39">
        <f t="shared" si="4"/>
        <v>7292.3505599999989</v>
      </c>
      <c r="S59" s="39">
        <f t="shared" si="5"/>
        <v>2057.9147079999998</v>
      </c>
      <c r="T59" s="39">
        <f t="shared" si="6"/>
        <v>5259.4358519999987</v>
      </c>
      <c r="U59" s="39">
        <f t="shared" si="7"/>
        <v>32339.965291999997</v>
      </c>
      <c r="V59" s="40">
        <v>111</v>
      </c>
      <c r="W59" s="37"/>
    </row>
    <row r="60" spans="1:24" s="1" customFormat="1" ht="18">
      <c r="A60" s="68">
        <v>46</v>
      </c>
      <c r="B60" s="51" t="s">
        <v>120</v>
      </c>
      <c r="C60" s="51" t="s">
        <v>272</v>
      </c>
      <c r="D60" s="51" t="s">
        <v>621</v>
      </c>
      <c r="E60" s="51" t="s">
        <v>622</v>
      </c>
      <c r="F60" s="51" t="s">
        <v>22</v>
      </c>
      <c r="G60" s="51" t="s">
        <v>15</v>
      </c>
      <c r="H60" s="52" t="s">
        <v>9</v>
      </c>
      <c r="I60" s="53">
        <v>31363.200000000001</v>
      </c>
      <c r="J60" s="41">
        <v>0</v>
      </c>
      <c r="K60" s="39">
        <v>25</v>
      </c>
      <c r="L60" s="39">
        <f t="shared" si="9"/>
        <v>900.12383999999997</v>
      </c>
      <c r="M60" s="39">
        <f t="shared" si="10"/>
        <v>2226.7871999999998</v>
      </c>
      <c r="N60" s="42">
        <f>+I60*1.1%</f>
        <v>344.99520000000007</v>
      </c>
      <c r="O60" s="39">
        <f t="shared" si="11"/>
        <v>953.44128000000001</v>
      </c>
      <c r="P60" s="39">
        <f t="shared" si="12"/>
        <v>2223.6508800000001</v>
      </c>
      <c r="Q60" s="38">
        <v>0</v>
      </c>
      <c r="R60" s="39">
        <f t="shared" si="4"/>
        <v>6648.9984000000004</v>
      </c>
      <c r="S60" s="39">
        <f t="shared" si="5"/>
        <v>1878.56512</v>
      </c>
      <c r="T60" s="39">
        <f t="shared" si="6"/>
        <v>4795.4332800000002</v>
      </c>
      <c r="U60" s="39">
        <f t="shared" si="7"/>
        <v>29484.634880000001</v>
      </c>
      <c r="V60" s="40">
        <v>111</v>
      </c>
      <c r="W60" s="13"/>
      <c r="X60" s="13"/>
    </row>
    <row r="61" spans="1:24" s="1" customFormat="1" ht="16.5" customHeight="1">
      <c r="A61" s="68">
        <v>47</v>
      </c>
      <c r="B61" s="51" t="s">
        <v>120</v>
      </c>
      <c r="C61" s="51" t="s">
        <v>273</v>
      </c>
      <c r="D61" s="51" t="s">
        <v>623</v>
      </c>
      <c r="E61" s="51" t="s">
        <v>624</v>
      </c>
      <c r="F61" s="51" t="s">
        <v>22</v>
      </c>
      <c r="G61" s="51" t="s">
        <v>17</v>
      </c>
      <c r="H61" s="52" t="s">
        <v>9</v>
      </c>
      <c r="I61" s="53">
        <v>13942.83</v>
      </c>
      <c r="J61" s="41">
        <v>0</v>
      </c>
      <c r="K61" s="39">
        <v>25</v>
      </c>
      <c r="L61" s="39">
        <f t="shared" si="9"/>
        <v>400.159221</v>
      </c>
      <c r="M61" s="39">
        <f t="shared" si="10"/>
        <v>989.94092999999987</v>
      </c>
      <c r="N61" s="42">
        <f>+I61*1.1%</f>
        <v>153.37113000000002</v>
      </c>
      <c r="O61" s="39">
        <f t="shared" si="11"/>
        <v>423.862032</v>
      </c>
      <c r="P61" s="39">
        <f t="shared" si="12"/>
        <v>988.54664700000001</v>
      </c>
      <c r="Q61" s="38">
        <v>0</v>
      </c>
      <c r="R61" s="39">
        <f t="shared" si="4"/>
        <v>2955.8799599999998</v>
      </c>
      <c r="S61" s="39">
        <f t="shared" si="5"/>
        <v>849.021253</v>
      </c>
      <c r="T61" s="39">
        <f t="shared" si="6"/>
        <v>2131.8587069999999</v>
      </c>
      <c r="U61" s="39">
        <f t="shared" si="7"/>
        <v>13093.808746999999</v>
      </c>
      <c r="V61" s="40">
        <v>111</v>
      </c>
      <c r="W61" s="37"/>
      <c r="X61" s="10"/>
    </row>
    <row r="62" spans="1:24" s="1" customFormat="1" ht="18">
      <c r="A62" s="68">
        <v>48</v>
      </c>
      <c r="B62" s="51" t="s">
        <v>120</v>
      </c>
      <c r="C62" s="51" t="s">
        <v>275</v>
      </c>
      <c r="D62" s="51" t="s">
        <v>625</v>
      </c>
      <c r="E62" s="51" t="s">
        <v>626</v>
      </c>
      <c r="F62" s="51" t="s">
        <v>23</v>
      </c>
      <c r="G62" s="51" t="s">
        <v>83</v>
      </c>
      <c r="H62" s="52" t="s">
        <v>9</v>
      </c>
      <c r="I62" s="53">
        <v>48787.199999999997</v>
      </c>
      <c r="J62" s="57">
        <v>1542.92</v>
      </c>
      <c r="K62" s="39">
        <v>25</v>
      </c>
      <c r="L62" s="39">
        <f t="shared" si="9"/>
        <v>1400.19264</v>
      </c>
      <c r="M62" s="39">
        <f t="shared" si="10"/>
        <v>3463.8911999999996</v>
      </c>
      <c r="N62" s="42">
        <v>490.03</v>
      </c>
      <c r="O62" s="39">
        <f t="shared" si="11"/>
        <v>1483.1308799999999</v>
      </c>
      <c r="P62" s="39">
        <f t="shared" si="12"/>
        <v>3459.0124799999999</v>
      </c>
      <c r="Q62" s="57">
        <v>932.76</v>
      </c>
      <c r="R62" s="39">
        <f t="shared" si="4"/>
        <v>11229.017199999998</v>
      </c>
      <c r="S62" s="39">
        <f t="shared" si="5"/>
        <v>5384.0035200000002</v>
      </c>
      <c r="T62" s="39">
        <f t="shared" si="6"/>
        <v>7412.9336800000001</v>
      </c>
      <c r="U62" s="39">
        <f t="shared" si="7"/>
        <v>43403.196479999999</v>
      </c>
      <c r="V62" s="40">
        <v>111</v>
      </c>
      <c r="W62" s="37"/>
    </row>
    <row r="63" spans="1:24" s="1" customFormat="1" ht="16.5" customHeight="1">
      <c r="A63" s="68">
        <v>49</v>
      </c>
      <c r="B63" s="51" t="s">
        <v>120</v>
      </c>
      <c r="C63" s="51" t="s">
        <v>277</v>
      </c>
      <c r="D63" s="51" t="s">
        <v>627</v>
      </c>
      <c r="E63" s="51" t="s">
        <v>628</v>
      </c>
      <c r="F63" s="51" t="s">
        <v>16</v>
      </c>
      <c r="G63" s="51" t="s">
        <v>17</v>
      </c>
      <c r="H63" s="52" t="s">
        <v>9</v>
      </c>
      <c r="I63" s="53">
        <v>13302.24</v>
      </c>
      <c r="J63" s="41">
        <v>0</v>
      </c>
      <c r="K63" s="39">
        <v>25</v>
      </c>
      <c r="L63" s="39">
        <f t="shared" si="9"/>
        <v>381.77428800000001</v>
      </c>
      <c r="M63" s="39">
        <f t="shared" si="10"/>
        <v>944.45903999999985</v>
      </c>
      <c r="N63" s="42">
        <f t="shared" ref="N63:N69" si="13">+I63*1.1%</f>
        <v>146.32464000000002</v>
      </c>
      <c r="O63" s="39">
        <f t="shared" si="11"/>
        <v>404.38809600000002</v>
      </c>
      <c r="P63" s="39">
        <f t="shared" si="12"/>
        <v>943.12881600000003</v>
      </c>
      <c r="Q63" s="41">
        <v>0</v>
      </c>
      <c r="R63" s="39">
        <f t="shared" si="4"/>
        <v>2820.0748799999997</v>
      </c>
      <c r="S63" s="39">
        <f t="shared" si="5"/>
        <v>811.16238399999997</v>
      </c>
      <c r="T63" s="39">
        <f t="shared" si="6"/>
        <v>2033.9124959999999</v>
      </c>
      <c r="U63" s="39">
        <f t="shared" si="7"/>
        <v>12491.077616</v>
      </c>
      <c r="V63" s="40">
        <v>111</v>
      </c>
      <c r="W63" s="13"/>
      <c r="X63" s="13"/>
    </row>
    <row r="64" spans="1:24" s="1" customFormat="1" ht="18">
      <c r="A64" s="68">
        <v>50</v>
      </c>
      <c r="B64" s="51" t="s">
        <v>120</v>
      </c>
      <c r="C64" s="51" t="s">
        <v>278</v>
      </c>
      <c r="D64" s="51" t="s">
        <v>629</v>
      </c>
      <c r="E64" s="51" t="s">
        <v>630</v>
      </c>
      <c r="F64" s="51" t="s">
        <v>53</v>
      </c>
      <c r="G64" s="51" t="s">
        <v>26</v>
      </c>
      <c r="H64" s="52" t="s">
        <v>9</v>
      </c>
      <c r="I64" s="53">
        <v>28749.599999999999</v>
      </c>
      <c r="J64" s="41">
        <v>0</v>
      </c>
      <c r="K64" s="39">
        <v>25</v>
      </c>
      <c r="L64" s="39">
        <f t="shared" si="9"/>
        <v>825.11351999999999</v>
      </c>
      <c r="M64" s="39">
        <f t="shared" si="10"/>
        <v>2041.2215999999996</v>
      </c>
      <c r="N64" s="42">
        <f t="shared" si="13"/>
        <v>316.24560000000002</v>
      </c>
      <c r="O64" s="39">
        <f t="shared" si="11"/>
        <v>873.98784000000001</v>
      </c>
      <c r="P64" s="39">
        <f t="shared" si="12"/>
        <v>2038.34664</v>
      </c>
      <c r="Q64" s="38">
        <v>0</v>
      </c>
      <c r="R64" s="39">
        <f t="shared" si="4"/>
        <v>6094.9151999999995</v>
      </c>
      <c r="S64" s="39">
        <f t="shared" si="5"/>
        <v>1724.1013600000001</v>
      </c>
      <c r="T64" s="39">
        <f t="shared" si="6"/>
        <v>4395.8138399999998</v>
      </c>
      <c r="U64" s="39">
        <f t="shared" si="7"/>
        <v>27025.498639999998</v>
      </c>
      <c r="V64" s="40">
        <v>111</v>
      </c>
      <c r="W64" s="37"/>
    </row>
    <row r="65" spans="1:30" s="1" customFormat="1" ht="16.5" customHeight="1">
      <c r="A65" s="68">
        <v>51</v>
      </c>
      <c r="B65" s="51" t="s">
        <v>120</v>
      </c>
      <c r="C65" s="51" t="s">
        <v>286</v>
      </c>
      <c r="D65" s="51" t="s">
        <v>631</v>
      </c>
      <c r="E65" s="51" t="s">
        <v>632</v>
      </c>
      <c r="F65" s="51" t="s">
        <v>169</v>
      </c>
      <c r="G65" s="51" t="s">
        <v>79</v>
      </c>
      <c r="H65" s="52" t="s">
        <v>9</v>
      </c>
      <c r="I65" s="53">
        <v>33495</v>
      </c>
      <c r="J65" s="41">
        <v>0</v>
      </c>
      <c r="K65" s="39">
        <v>25</v>
      </c>
      <c r="L65" s="39">
        <f t="shared" si="9"/>
        <v>961.30650000000003</v>
      </c>
      <c r="M65" s="39">
        <f t="shared" si="10"/>
        <v>2378.145</v>
      </c>
      <c r="N65" s="42">
        <f t="shared" si="13"/>
        <v>368.44500000000005</v>
      </c>
      <c r="O65" s="39">
        <f t="shared" si="11"/>
        <v>1018.248</v>
      </c>
      <c r="P65" s="39">
        <f t="shared" si="12"/>
        <v>2374.7955000000002</v>
      </c>
      <c r="Q65" s="41">
        <v>0</v>
      </c>
      <c r="R65" s="39">
        <f t="shared" si="4"/>
        <v>7100.9400000000005</v>
      </c>
      <c r="S65" s="39">
        <f t="shared" si="5"/>
        <v>2004.5545000000002</v>
      </c>
      <c r="T65" s="39">
        <f t="shared" si="6"/>
        <v>5121.3855000000003</v>
      </c>
      <c r="U65" s="39">
        <f t="shared" si="7"/>
        <v>31490.445500000002</v>
      </c>
      <c r="V65" s="40">
        <v>111</v>
      </c>
      <c r="W65" s="37"/>
    </row>
    <row r="66" spans="1:30" s="1" customFormat="1" ht="18">
      <c r="A66" s="68">
        <v>52</v>
      </c>
      <c r="B66" s="51" t="s">
        <v>120</v>
      </c>
      <c r="C66" s="51" t="s">
        <v>287</v>
      </c>
      <c r="D66" s="51" t="s">
        <v>633</v>
      </c>
      <c r="E66" s="51" t="s">
        <v>634</v>
      </c>
      <c r="F66" s="51" t="s">
        <v>42</v>
      </c>
      <c r="G66" s="51" t="s">
        <v>67</v>
      </c>
      <c r="H66" s="52" t="s">
        <v>9</v>
      </c>
      <c r="I66" s="53">
        <v>29805.93</v>
      </c>
      <c r="J66" s="41">
        <v>0</v>
      </c>
      <c r="K66" s="39">
        <v>25</v>
      </c>
      <c r="L66" s="39">
        <f t="shared" si="9"/>
        <v>855.43019100000004</v>
      </c>
      <c r="M66" s="39">
        <f t="shared" si="10"/>
        <v>2116.2210299999997</v>
      </c>
      <c r="N66" s="42">
        <f t="shared" si="13"/>
        <v>327.86523000000005</v>
      </c>
      <c r="O66" s="39">
        <f t="shared" si="11"/>
        <v>906.10027200000002</v>
      </c>
      <c r="P66" s="39">
        <f t="shared" si="12"/>
        <v>2113.2404370000004</v>
      </c>
      <c r="Q66" s="38">
        <v>932.76</v>
      </c>
      <c r="R66" s="39">
        <f t="shared" si="4"/>
        <v>7251.6171599999998</v>
      </c>
      <c r="S66" s="39">
        <f t="shared" si="5"/>
        <v>2719.2904630000003</v>
      </c>
      <c r="T66" s="39">
        <f t="shared" si="6"/>
        <v>4557.3266970000004</v>
      </c>
      <c r="U66" s="39">
        <f t="shared" si="7"/>
        <v>27086.639536999999</v>
      </c>
      <c r="V66" s="40">
        <v>111</v>
      </c>
      <c r="W66" s="44"/>
      <c r="X66" s="2"/>
    </row>
    <row r="67" spans="1:30" s="1" customFormat="1" ht="16.5" customHeight="1">
      <c r="A67" s="68">
        <v>53</v>
      </c>
      <c r="B67" s="51" t="s">
        <v>120</v>
      </c>
      <c r="C67" s="51" t="s">
        <v>290</v>
      </c>
      <c r="D67" s="51" t="s">
        <v>635</v>
      </c>
      <c r="E67" s="51" t="s">
        <v>636</v>
      </c>
      <c r="F67" s="51" t="s">
        <v>42</v>
      </c>
      <c r="G67" s="51" t="s">
        <v>70</v>
      </c>
      <c r="H67" s="52" t="s">
        <v>9</v>
      </c>
      <c r="I67" s="53">
        <v>36735.599999999999</v>
      </c>
      <c r="J67" s="41">
        <v>0</v>
      </c>
      <c r="K67" s="39">
        <v>25</v>
      </c>
      <c r="L67" s="39">
        <f t="shared" si="9"/>
        <v>1054.3117199999999</v>
      </c>
      <c r="M67" s="39">
        <f t="shared" si="10"/>
        <v>2608.2275999999997</v>
      </c>
      <c r="N67" s="42">
        <f t="shared" si="13"/>
        <v>404.09160000000003</v>
      </c>
      <c r="O67" s="39">
        <f t="shared" si="11"/>
        <v>1116.76224</v>
      </c>
      <c r="P67" s="39">
        <f t="shared" si="12"/>
        <v>2604.55404</v>
      </c>
      <c r="Q67" s="38">
        <v>0</v>
      </c>
      <c r="R67" s="39">
        <f t="shared" si="4"/>
        <v>7787.9471999999996</v>
      </c>
      <c r="S67" s="39">
        <f t="shared" si="5"/>
        <v>2196.0739599999997</v>
      </c>
      <c r="T67" s="39">
        <f t="shared" si="6"/>
        <v>5616.8732399999999</v>
      </c>
      <c r="U67" s="39">
        <f t="shared" si="7"/>
        <v>34539.526039999997</v>
      </c>
      <c r="V67" s="40">
        <v>111</v>
      </c>
      <c r="W67" s="37"/>
    </row>
    <row r="68" spans="1:30" s="1" customFormat="1" ht="18">
      <c r="A68" s="68">
        <v>54</v>
      </c>
      <c r="B68" s="51" t="s">
        <v>120</v>
      </c>
      <c r="C68" s="51" t="s">
        <v>291</v>
      </c>
      <c r="D68" s="51" t="s">
        <v>637</v>
      </c>
      <c r="E68" s="51" t="s">
        <v>638</v>
      </c>
      <c r="F68" s="51" t="s">
        <v>38</v>
      </c>
      <c r="G68" s="51" t="s">
        <v>39</v>
      </c>
      <c r="H68" s="52" t="s">
        <v>9</v>
      </c>
      <c r="I68" s="53">
        <v>25918.2</v>
      </c>
      <c r="J68" s="41">
        <v>0</v>
      </c>
      <c r="K68" s="39">
        <v>25</v>
      </c>
      <c r="L68" s="39">
        <f t="shared" si="9"/>
        <v>743.85234000000003</v>
      </c>
      <c r="M68" s="39">
        <f t="shared" si="10"/>
        <v>1840.1922</v>
      </c>
      <c r="N68" s="42">
        <f t="shared" si="13"/>
        <v>285.10020000000003</v>
      </c>
      <c r="O68" s="39">
        <f t="shared" si="11"/>
        <v>787.91327999999999</v>
      </c>
      <c r="P68" s="39">
        <f t="shared" si="12"/>
        <v>1837.6003800000001</v>
      </c>
      <c r="Q68" s="38">
        <v>0</v>
      </c>
      <c r="R68" s="39">
        <f t="shared" si="4"/>
        <v>5494.6583999999993</v>
      </c>
      <c r="S68" s="39">
        <f t="shared" si="5"/>
        <v>1556.7656200000001</v>
      </c>
      <c r="T68" s="39">
        <f t="shared" si="6"/>
        <v>3962.8927800000001</v>
      </c>
      <c r="U68" s="39">
        <f t="shared" si="7"/>
        <v>24361.434379999999</v>
      </c>
      <c r="V68" s="40">
        <v>111</v>
      </c>
      <c r="W68" s="37"/>
    </row>
    <row r="69" spans="1:30" s="1" customFormat="1" ht="18">
      <c r="A69" s="68">
        <v>55</v>
      </c>
      <c r="B69" s="51" t="s">
        <v>120</v>
      </c>
      <c r="C69" s="51" t="s">
        <v>292</v>
      </c>
      <c r="D69" s="51" t="s">
        <v>639</v>
      </c>
      <c r="E69" s="51" t="s">
        <v>640</v>
      </c>
      <c r="F69" s="51" t="s">
        <v>38</v>
      </c>
      <c r="G69" s="51" t="s">
        <v>39</v>
      </c>
      <c r="H69" s="52" t="s">
        <v>9</v>
      </c>
      <c r="I69" s="53">
        <v>37352.699999999997</v>
      </c>
      <c r="J69" s="57">
        <v>69.02</v>
      </c>
      <c r="K69" s="39">
        <v>25</v>
      </c>
      <c r="L69" s="39">
        <f t="shared" si="9"/>
        <v>1072.0224899999998</v>
      </c>
      <c r="M69" s="39">
        <f t="shared" si="10"/>
        <v>2652.0416999999998</v>
      </c>
      <c r="N69" s="42">
        <f t="shared" si="13"/>
        <v>410.87970000000001</v>
      </c>
      <c r="O69" s="39">
        <f t="shared" si="11"/>
        <v>1135.52208</v>
      </c>
      <c r="P69" s="39">
        <f t="shared" si="12"/>
        <v>2648.3064300000001</v>
      </c>
      <c r="Q69" s="45">
        <v>0</v>
      </c>
      <c r="R69" s="39">
        <f t="shared" si="4"/>
        <v>7918.7723999999998</v>
      </c>
      <c r="S69" s="39">
        <f t="shared" si="5"/>
        <v>2301.5645699999995</v>
      </c>
      <c r="T69" s="39">
        <f t="shared" si="6"/>
        <v>5711.2278299999998</v>
      </c>
      <c r="U69" s="39">
        <f t="shared" si="7"/>
        <v>35051.135429999995</v>
      </c>
      <c r="V69" s="40">
        <v>111</v>
      </c>
      <c r="W69" s="37"/>
    </row>
    <row r="70" spans="1:30" s="1" customFormat="1" ht="16.5" customHeight="1">
      <c r="A70" s="68">
        <v>56</v>
      </c>
      <c r="B70" s="51" t="s">
        <v>120</v>
      </c>
      <c r="C70" s="51" t="s">
        <v>300</v>
      </c>
      <c r="D70" s="51" t="s">
        <v>641</v>
      </c>
      <c r="E70" s="51" t="s">
        <v>642</v>
      </c>
      <c r="F70" s="51" t="s">
        <v>22</v>
      </c>
      <c r="G70" s="51" t="s">
        <v>61</v>
      </c>
      <c r="H70" s="52" t="s">
        <v>9</v>
      </c>
      <c r="I70" s="53">
        <v>119790</v>
      </c>
      <c r="J70" s="57">
        <v>16824.53</v>
      </c>
      <c r="K70" s="39">
        <v>25</v>
      </c>
      <c r="L70" s="39">
        <f t="shared" si="9"/>
        <v>3437.973</v>
      </c>
      <c r="M70" s="39">
        <f t="shared" si="10"/>
        <v>8505.09</v>
      </c>
      <c r="N70" s="42">
        <v>490.03</v>
      </c>
      <c r="O70" s="39">
        <v>3385.65</v>
      </c>
      <c r="P70" s="39">
        <v>7896.13</v>
      </c>
      <c r="Q70" s="38">
        <v>0</v>
      </c>
      <c r="R70" s="39">
        <f t="shared" si="4"/>
        <v>23714.873</v>
      </c>
      <c r="S70" s="39">
        <f t="shared" si="5"/>
        <v>23673.152999999998</v>
      </c>
      <c r="T70" s="39">
        <f t="shared" si="6"/>
        <v>16891.25</v>
      </c>
      <c r="U70" s="39">
        <f t="shared" si="7"/>
        <v>96116.847000000009</v>
      </c>
      <c r="V70" s="40">
        <v>111</v>
      </c>
      <c r="W70" s="37"/>
      <c r="X70" s="10"/>
    </row>
    <row r="71" spans="1:30" s="1" customFormat="1" ht="18">
      <c r="A71" s="68">
        <v>57</v>
      </c>
      <c r="B71" s="51" t="s">
        <v>120</v>
      </c>
      <c r="C71" s="51" t="s">
        <v>301</v>
      </c>
      <c r="D71" s="51" t="s">
        <v>643</v>
      </c>
      <c r="E71" s="51" t="s">
        <v>644</v>
      </c>
      <c r="F71" s="51" t="s">
        <v>22</v>
      </c>
      <c r="G71" s="51" t="s">
        <v>26</v>
      </c>
      <c r="H71" s="52" t="s">
        <v>9</v>
      </c>
      <c r="I71" s="53">
        <v>27500</v>
      </c>
      <c r="J71" s="41">
        <v>0</v>
      </c>
      <c r="K71" s="39">
        <v>25</v>
      </c>
      <c r="L71" s="39">
        <f t="shared" si="9"/>
        <v>789.25</v>
      </c>
      <c r="M71" s="39">
        <f t="shared" si="10"/>
        <v>1952.4999999999998</v>
      </c>
      <c r="N71" s="42">
        <f>+I71*1.1%</f>
        <v>302.50000000000006</v>
      </c>
      <c r="O71" s="39">
        <f t="shared" ref="O71:O78" si="14">+I71*3.04%</f>
        <v>836</v>
      </c>
      <c r="P71" s="39">
        <f t="shared" ref="P71:P78" si="15">+I71*7.09%</f>
        <v>1949.7500000000002</v>
      </c>
      <c r="Q71" s="57">
        <v>932.76</v>
      </c>
      <c r="R71" s="39">
        <f t="shared" si="4"/>
        <v>6762.76</v>
      </c>
      <c r="S71" s="39">
        <f t="shared" si="5"/>
        <v>2583.0100000000002</v>
      </c>
      <c r="T71" s="39">
        <f t="shared" si="6"/>
        <v>4204.75</v>
      </c>
      <c r="U71" s="39">
        <f t="shared" si="7"/>
        <v>24916.989999999998</v>
      </c>
      <c r="V71" s="40">
        <v>111</v>
      </c>
      <c r="W71" s="37"/>
    </row>
    <row r="72" spans="1:30" s="1" customFormat="1" ht="18">
      <c r="A72" s="68">
        <v>58</v>
      </c>
      <c r="B72" s="51" t="s">
        <v>120</v>
      </c>
      <c r="C72" s="51" t="s">
        <v>302</v>
      </c>
      <c r="D72" s="51" t="s">
        <v>645</v>
      </c>
      <c r="E72" s="51" t="s">
        <v>646</v>
      </c>
      <c r="F72" s="51" t="s">
        <v>22</v>
      </c>
      <c r="G72" s="51" t="s">
        <v>62</v>
      </c>
      <c r="H72" s="52" t="s">
        <v>9</v>
      </c>
      <c r="I72" s="53">
        <v>21707.4</v>
      </c>
      <c r="J72" s="41">
        <v>0</v>
      </c>
      <c r="K72" s="39">
        <v>25</v>
      </c>
      <c r="L72" s="39">
        <f t="shared" si="9"/>
        <v>623.00238000000002</v>
      </c>
      <c r="M72" s="39">
        <f t="shared" si="10"/>
        <v>1541.2254</v>
      </c>
      <c r="N72" s="42">
        <f>+I72*1.1%</f>
        <v>238.78140000000005</v>
      </c>
      <c r="O72" s="39">
        <f t="shared" si="14"/>
        <v>659.90496000000007</v>
      </c>
      <c r="P72" s="39">
        <f t="shared" si="15"/>
        <v>1539.0546600000002</v>
      </c>
      <c r="Q72" s="38">
        <v>0</v>
      </c>
      <c r="R72" s="39">
        <f t="shared" si="4"/>
        <v>4601.9688000000006</v>
      </c>
      <c r="S72" s="39">
        <f t="shared" si="5"/>
        <v>1307.9073400000002</v>
      </c>
      <c r="T72" s="39">
        <f t="shared" si="6"/>
        <v>3319.0614600000004</v>
      </c>
      <c r="U72" s="39">
        <f t="shared" si="7"/>
        <v>20399.49266</v>
      </c>
      <c r="V72" s="40">
        <v>111</v>
      </c>
      <c r="W72" s="37"/>
    </row>
    <row r="73" spans="1:30" s="1" customFormat="1" ht="18">
      <c r="A73" s="68">
        <v>59</v>
      </c>
      <c r="B73" s="51" t="s">
        <v>120</v>
      </c>
      <c r="C73" s="51" t="s">
        <v>303</v>
      </c>
      <c r="D73" s="51" t="s">
        <v>647</v>
      </c>
      <c r="E73" s="51" t="s">
        <v>648</v>
      </c>
      <c r="F73" s="51" t="s">
        <v>169</v>
      </c>
      <c r="G73" s="51" t="s">
        <v>57</v>
      </c>
      <c r="H73" s="52" t="s">
        <v>9</v>
      </c>
      <c r="I73" s="53">
        <v>33541.199999999997</v>
      </c>
      <c r="J73" s="41">
        <v>0</v>
      </c>
      <c r="K73" s="39">
        <v>25</v>
      </c>
      <c r="L73" s="39">
        <f t="shared" si="9"/>
        <v>962.63243999999986</v>
      </c>
      <c r="M73" s="39">
        <f t="shared" si="10"/>
        <v>2381.4251999999997</v>
      </c>
      <c r="N73" s="42">
        <f>+I73*1.1%</f>
        <v>368.95319999999998</v>
      </c>
      <c r="O73" s="39">
        <f t="shared" si="14"/>
        <v>1019.6524799999999</v>
      </c>
      <c r="P73" s="39">
        <f t="shared" si="15"/>
        <v>2378.0710800000002</v>
      </c>
      <c r="Q73" s="38">
        <v>0</v>
      </c>
      <c r="R73" s="39">
        <f t="shared" si="4"/>
        <v>7110.7343999999994</v>
      </c>
      <c r="S73" s="39">
        <f t="shared" si="5"/>
        <v>2007.2849199999996</v>
      </c>
      <c r="T73" s="39">
        <f t="shared" si="6"/>
        <v>5128.4494799999993</v>
      </c>
      <c r="U73" s="39">
        <f t="shared" si="7"/>
        <v>31533.915079999999</v>
      </c>
      <c r="V73" s="40">
        <v>111</v>
      </c>
      <c r="W73" s="37"/>
      <c r="X73" s="10"/>
    </row>
    <row r="74" spans="1:30" s="1" customFormat="1" ht="18">
      <c r="A74" s="68">
        <v>60</v>
      </c>
      <c r="B74" s="51" t="s">
        <v>120</v>
      </c>
      <c r="C74" s="51" t="s">
        <v>306</v>
      </c>
      <c r="D74" s="51" t="s">
        <v>649</v>
      </c>
      <c r="E74" s="51" t="s">
        <v>650</v>
      </c>
      <c r="F74" s="51" t="s">
        <v>22</v>
      </c>
      <c r="G74" s="51" t="s">
        <v>307</v>
      </c>
      <c r="H74" s="52" t="s">
        <v>9</v>
      </c>
      <c r="I74" s="53">
        <v>43560</v>
      </c>
      <c r="J74" s="57">
        <v>945.09</v>
      </c>
      <c r="K74" s="39">
        <v>25</v>
      </c>
      <c r="L74" s="39">
        <f t="shared" si="9"/>
        <v>1250.172</v>
      </c>
      <c r="M74" s="39">
        <f t="shared" si="10"/>
        <v>3092.7599999999998</v>
      </c>
      <c r="N74" s="42">
        <v>479.16</v>
      </c>
      <c r="O74" s="39">
        <f t="shared" si="14"/>
        <v>1324.2239999999999</v>
      </c>
      <c r="P74" s="39">
        <f t="shared" si="15"/>
        <v>3088.404</v>
      </c>
      <c r="Q74" s="38">
        <v>0</v>
      </c>
      <c r="R74" s="39">
        <f t="shared" si="4"/>
        <v>9234.7199999999993</v>
      </c>
      <c r="S74" s="39">
        <f t="shared" si="5"/>
        <v>3544.4859999999999</v>
      </c>
      <c r="T74" s="39">
        <f t="shared" si="6"/>
        <v>6660.3239999999996</v>
      </c>
      <c r="U74" s="39">
        <f t="shared" si="7"/>
        <v>40015.514000000003</v>
      </c>
      <c r="V74" s="40">
        <v>111</v>
      </c>
      <c r="W74" s="37"/>
    </row>
    <row r="75" spans="1:30" s="1" customFormat="1" ht="18">
      <c r="A75" s="68">
        <v>61</v>
      </c>
      <c r="B75" s="51" t="s">
        <v>120</v>
      </c>
      <c r="C75" s="51" t="s">
        <v>310</v>
      </c>
      <c r="D75" s="51" t="s">
        <v>651</v>
      </c>
      <c r="E75" s="51" t="s">
        <v>652</v>
      </c>
      <c r="F75" s="51" t="s">
        <v>31</v>
      </c>
      <c r="G75" s="51" t="s">
        <v>311</v>
      </c>
      <c r="H75" s="52" t="s">
        <v>9</v>
      </c>
      <c r="I75" s="53">
        <v>50094</v>
      </c>
      <c r="J75" s="57">
        <v>1727.35</v>
      </c>
      <c r="K75" s="39">
        <v>25</v>
      </c>
      <c r="L75" s="39">
        <f t="shared" si="9"/>
        <v>1437.6977999999999</v>
      </c>
      <c r="M75" s="39">
        <f t="shared" si="10"/>
        <v>3556.6739999999995</v>
      </c>
      <c r="N75" s="42">
        <v>490.03</v>
      </c>
      <c r="O75" s="39">
        <f t="shared" si="14"/>
        <v>1522.8576</v>
      </c>
      <c r="P75" s="39">
        <f t="shared" si="15"/>
        <v>3551.6646000000001</v>
      </c>
      <c r="Q75" s="57">
        <v>932.76</v>
      </c>
      <c r="R75" s="39">
        <f t="shared" si="4"/>
        <v>11491.683999999999</v>
      </c>
      <c r="S75" s="39">
        <f t="shared" si="5"/>
        <v>5645.6653999999999</v>
      </c>
      <c r="T75" s="39">
        <f t="shared" si="6"/>
        <v>7598.3685999999998</v>
      </c>
      <c r="U75" s="39">
        <f t="shared" si="7"/>
        <v>44448.334600000002</v>
      </c>
      <c r="V75" s="40">
        <v>111</v>
      </c>
      <c r="W75" s="37"/>
    </row>
    <row r="76" spans="1:30" s="1" customFormat="1" ht="16.5" customHeight="1">
      <c r="A76" s="68">
        <v>62</v>
      </c>
      <c r="B76" s="51" t="s">
        <v>120</v>
      </c>
      <c r="C76" s="51" t="s">
        <v>312</v>
      </c>
      <c r="D76" s="51" t="s">
        <v>653</v>
      </c>
      <c r="E76" s="51" t="s">
        <v>654</v>
      </c>
      <c r="F76" s="51" t="s">
        <v>23</v>
      </c>
      <c r="G76" s="51" t="s">
        <v>27</v>
      </c>
      <c r="H76" s="52" t="s">
        <v>9</v>
      </c>
      <c r="I76" s="53">
        <v>25954.5</v>
      </c>
      <c r="J76" s="41">
        <v>0</v>
      </c>
      <c r="K76" s="39">
        <v>25</v>
      </c>
      <c r="L76" s="39">
        <f t="shared" si="9"/>
        <v>744.89414999999997</v>
      </c>
      <c r="M76" s="39">
        <f t="shared" si="10"/>
        <v>1842.7694999999999</v>
      </c>
      <c r="N76" s="42">
        <f>+I76*1.1%</f>
        <v>285.49950000000001</v>
      </c>
      <c r="O76" s="39">
        <f t="shared" si="14"/>
        <v>789.01679999999999</v>
      </c>
      <c r="P76" s="39">
        <f t="shared" si="15"/>
        <v>1840.1740500000001</v>
      </c>
      <c r="Q76" s="57">
        <v>932.76</v>
      </c>
      <c r="R76" s="39">
        <f t="shared" si="4"/>
        <v>6435.1139999999996</v>
      </c>
      <c r="S76" s="39">
        <f t="shared" si="5"/>
        <v>2491.6709499999997</v>
      </c>
      <c r="T76" s="39">
        <f t="shared" si="6"/>
        <v>3968.4430499999999</v>
      </c>
      <c r="U76" s="39">
        <f t="shared" si="7"/>
        <v>23462.82905</v>
      </c>
      <c r="V76" s="40"/>
      <c r="W76" s="37"/>
    </row>
    <row r="77" spans="1:30" s="1" customFormat="1" ht="18">
      <c r="A77" s="68">
        <v>63</v>
      </c>
      <c r="B77" s="51" t="s">
        <v>120</v>
      </c>
      <c r="C77" s="51" t="s">
        <v>313</v>
      </c>
      <c r="D77" s="51" t="s">
        <v>655</v>
      </c>
      <c r="E77" s="51" t="s">
        <v>656</v>
      </c>
      <c r="F77" s="51" t="s">
        <v>16</v>
      </c>
      <c r="G77" s="51" t="s">
        <v>17</v>
      </c>
      <c r="H77" s="52" t="s">
        <v>9</v>
      </c>
      <c r="I77" s="53">
        <v>11639.46</v>
      </c>
      <c r="J77" s="41">
        <v>0</v>
      </c>
      <c r="K77" s="39">
        <v>25</v>
      </c>
      <c r="L77" s="39">
        <f t="shared" si="9"/>
        <v>334.05250199999995</v>
      </c>
      <c r="M77" s="39">
        <f t="shared" si="10"/>
        <v>826.40165999999988</v>
      </c>
      <c r="N77" s="42">
        <f>+I77*1.1%</f>
        <v>128.03406000000001</v>
      </c>
      <c r="O77" s="39">
        <f t="shared" si="14"/>
        <v>353.83958399999995</v>
      </c>
      <c r="P77" s="39">
        <f t="shared" si="15"/>
        <v>825.23771399999998</v>
      </c>
      <c r="Q77" s="38">
        <v>0</v>
      </c>
      <c r="R77" s="39">
        <f t="shared" si="4"/>
        <v>2467.5655199999997</v>
      </c>
      <c r="S77" s="39">
        <f t="shared" si="5"/>
        <v>712.89208599999984</v>
      </c>
      <c r="T77" s="39">
        <f t="shared" si="6"/>
        <v>1779.6734339999998</v>
      </c>
      <c r="U77" s="39">
        <f t="shared" si="7"/>
        <v>10926.567913999999</v>
      </c>
      <c r="V77" s="40">
        <v>111</v>
      </c>
      <c r="W77" s="37"/>
      <c r="AD77" s="2"/>
    </row>
    <row r="78" spans="1:30" s="1" customFormat="1" ht="18">
      <c r="A78" s="68">
        <v>64</v>
      </c>
      <c r="B78" s="51" t="s">
        <v>120</v>
      </c>
      <c r="C78" s="51" t="s">
        <v>314</v>
      </c>
      <c r="D78" s="51" t="s">
        <v>657</v>
      </c>
      <c r="E78" s="51" t="s">
        <v>658</v>
      </c>
      <c r="F78" s="51" t="s">
        <v>208</v>
      </c>
      <c r="G78" s="51" t="s">
        <v>13</v>
      </c>
      <c r="H78" s="52" t="s">
        <v>9</v>
      </c>
      <c r="I78" s="53">
        <v>41527.199999999997</v>
      </c>
      <c r="J78" s="57">
        <v>658.19</v>
      </c>
      <c r="K78" s="39">
        <v>25</v>
      </c>
      <c r="L78" s="39">
        <f t="shared" ref="L78:L109" si="16">+I78*2.87%</f>
        <v>1191.8306399999999</v>
      </c>
      <c r="M78" s="39">
        <f t="shared" ref="M78:M109" si="17">+I78*7.1%</f>
        <v>2948.4311999999995</v>
      </c>
      <c r="N78" s="42">
        <v>456.8</v>
      </c>
      <c r="O78" s="39">
        <f t="shared" si="14"/>
        <v>1262.42688</v>
      </c>
      <c r="P78" s="39">
        <f t="shared" si="15"/>
        <v>2944.2784799999999</v>
      </c>
      <c r="Q78" s="38">
        <v>0</v>
      </c>
      <c r="R78" s="39">
        <f t="shared" ref="R78:R140" si="18">SUM(L78:Q78)</f>
        <v>8803.7671999999984</v>
      </c>
      <c r="S78" s="39">
        <f t="shared" ref="S78:S140" si="19">+J78+K78+L78+O78+Q78</f>
        <v>3137.4475199999997</v>
      </c>
      <c r="T78" s="39">
        <f t="shared" ref="T78:T140" si="20">+M78+N78+P78</f>
        <v>6349.5096799999992</v>
      </c>
      <c r="U78" s="39">
        <f t="shared" ref="U78:U140" si="21">I78-S78</f>
        <v>38389.752479999996</v>
      </c>
      <c r="V78" s="40">
        <v>111</v>
      </c>
      <c r="W78" s="37"/>
    </row>
    <row r="79" spans="1:30" s="1" customFormat="1" ht="18">
      <c r="A79" s="68">
        <v>65</v>
      </c>
      <c r="B79" s="51" t="s">
        <v>120</v>
      </c>
      <c r="C79" s="51" t="s">
        <v>315</v>
      </c>
      <c r="D79" s="51" t="s">
        <v>659</v>
      </c>
      <c r="E79" s="51" t="s">
        <v>660</v>
      </c>
      <c r="F79" s="51" t="s">
        <v>14</v>
      </c>
      <c r="G79" s="51" t="s">
        <v>61</v>
      </c>
      <c r="H79" s="52" t="s">
        <v>9</v>
      </c>
      <c r="I79" s="53">
        <v>99000</v>
      </c>
      <c r="J79" s="57">
        <v>11870.21</v>
      </c>
      <c r="K79" s="39">
        <v>25</v>
      </c>
      <c r="L79" s="39">
        <f t="shared" si="16"/>
        <v>2841.3</v>
      </c>
      <c r="M79" s="39">
        <f t="shared" si="17"/>
        <v>7028.9999999999991</v>
      </c>
      <c r="N79" s="42">
        <v>490.03</v>
      </c>
      <c r="O79" s="39">
        <v>3009.6</v>
      </c>
      <c r="P79" s="39">
        <v>7019.1</v>
      </c>
      <c r="Q79" s="38">
        <v>0</v>
      </c>
      <c r="R79" s="39">
        <f t="shared" si="18"/>
        <v>20389.03</v>
      </c>
      <c r="S79" s="39">
        <f t="shared" si="19"/>
        <v>17746.109999999997</v>
      </c>
      <c r="T79" s="39">
        <f t="shared" si="20"/>
        <v>14538.13</v>
      </c>
      <c r="U79" s="39">
        <f t="shared" si="21"/>
        <v>81253.89</v>
      </c>
      <c r="V79" s="40">
        <v>111</v>
      </c>
      <c r="W79" s="37"/>
    </row>
    <row r="80" spans="1:30" s="1" customFormat="1" ht="16.5" customHeight="1">
      <c r="A80" s="68">
        <v>66</v>
      </c>
      <c r="B80" s="51" t="s">
        <v>120</v>
      </c>
      <c r="C80" s="51" t="s">
        <v>316</v>
      </c>
      <c r="D80" s="51" t="s">
        <v>661</v>
      </c>
      <c r="E80" s="51" t="s">
        <v>662</v>
      </c>
      <c r="F80" s="51" t="s">
        <v>23</v>
      </c>
      <c r="G80" s="51" t="s">
        <v>317</v>
      </c>
      <c r="H80" s="52" t="s">
        <v>9</v>
      </c>
      <c r="I80" s="53">
        <v>38115</v>
      </c>
      <c r="J80" s="41">
        <v>0</v>
      </c>
      <c r="K80" s="39">
        <v>25</v>
      </c>
      <c r="L80" s="39">
        <f t="shared" si="16"/>
        <v>1093.9005</v>
      </c>
      <c r="M80" s="39">
        <f t="shared" si="17"/>
        <v>2706.165</v>
      </c>
      <c r="N80" s="42">
        <f>+I80*1.1%</f>
        <v>419.26500000000004</v>
      </c>
      <c r="O80" s="39">
        <f t="shared" ref="O80:O102" si="22">+I80*3.04%</f>
        <v>1158.6959999999999</v>
      </c>
      <c r="P80" s="39">
        <f t="shared" ref="P80:P102" si="23">+I80*7.09%</f>
        <v>2702.3535000000002</v>
      </c>
      <c r="Q80" s="57">
        <v>1865.52</v>
      </c>
      <c r="R80" s="39">
        <f t="shared" si="18"/>
        <v>9945.9</v>
      </c>
      <c r="S80" s="39">
        <f t="shared" si="19"/>
        <v>4143.1165000000001</v>
      </c>
      <c r="T80" s="39">
        <f t="shared" si="20"/>
        <v>5827.7834999999995</v>
      </c>
      <c r="U80" s="39">
        <f t="shared" si="21"/>
        <v>33971.883499999996</v>
      </c>
      <c r="V80" s="40">
        <v>111</v>
      </c>
      <c r="W80" s="37"/>
    </row>
    <row r="81" spans="1:24" s="1" customFormat="1" ht="16.5" customHeight="1">
      <c r="A81" s="68">
        <v>67</v>
      </c>
      <c r="B81" s="51" t="s">
        <v>120</v>
      </c>
      <c r="C81" s="51" t="s">
        <v>318</v>
      </c>
      <c r="D81" s="51" t="s">
        <v>663</v>
      </c>
      <c r="E81" s="51" t="s">
        <v>664</v>
      </c>
      <c r="F81" s="51" t="s">
        <v>208</v>
      </c>
      <c r="G81" s="51" t="s">
        <v>319</v>
      </c>
      <c r="H81" s="52" t="s">
        <v>9</v>
      </c>
      <c r="I81" s="53">
        <v>78000</v>
      </c>
      <c r="J81" s="57">
        <v>6930.49</v>
      </c>
      <c r="K81" s="39">
        <v>25</v>
      </c>
      <c r="L81" s="39">
        <f t="shared" si="16"/>
        <v>2238.6</v>
      </c>
      <c r="M81" s="39">
        <f t="shared" si="17"/>
        <v>5537.9999999999991</v>
      </c>
      <c r="N81" s="42">
        <v>490.03</v>
      </c>
      <c r="O81" s="39">
        <f t="shared" si="22"/>
        <v>2371.1999999999998</v>
      </c>
      <c r="P81" s="39">
        <f t="shared" si="23"/>
        <v>5530.2000000000007</v>
      </c>
      <c r="Q81" s="38">
        <v>0</v>
      </c>
      <c r="R81" s="39">
        <f t="shared" si="18"/>
        <v>16168.029999999999</v>
      </c>
      <c r="S81" s="39">
        <f t="shared" si="19"/>
        <v>11565.29</v>
      </c>
      <c r="T81" s="39">
        <f t="shared" si="20"/>
        <v>11558.23</v>
      </c>
      <c r="U81" s="39">
        <f t="shared" si="21"/>
        <v>66434.709999999992</v>
      </c>
      <c r="V81" s="40">
        <v>111</v>
      </c>
      <c r="W81" s="37"/>
    </row>
    <row r="82" spans="1:24" s="1" customFormat="1" ht="18">
      <c r="A82" s="68">
        <v>68</v>
      </c>
      <c r="B82" s="51" t="s">
        <v>120</v>
      </c>
      <c r="C82" s="51" t="s">
        <v>320</v>
      </c>
      <c r="D82" s="51" t="s">
        <v>665</v>
      </c>
      <c r="E82" s="51" t="s">
        <v>666</v>
      </c>
      <c r="F82" s="51" t="s">
        <v>16</v>
      </c>
      <c r="G82" s="51" t="s">
        <v>49</v>
      </c>
      <c r="H82" s="52" t="s">
        <v>9</v>
      </c>
      <c r="I82" s="53">
        <v>21424.5</v>
      </c>
      <c r="J82" s="41">
        <v>0</v>
      </c>
      <c r="K82" s="39">
        <v>25</v>
      </c>
      <c r="L82" s="39">
        <f t="shared" si="16"/>
        <v>614.88315</v>
      </c>
      <c r="M82" s="39">
        <f t="shared" si="17"/>
        <v>1521.1394999999998</v>
      </c>
      <c r="N82" s="42">
        <f>+I82*1.1%</f>
        <v>235.66950000000003</v>
      </c>
      <c r="O82" s="39">
        <f t="shared" si="22"/>
        <v>651.3048</v>
      </c>
      <c r="P82" s="39">
        <f t="shared" si="23"/>
        <v>1518.9970500000002</v>
      </c>
      <c r="Q82" s="38">
        <v>0</v>
      </c>
      <c r="R82" s="39">
        <f t="shared" si="18"/>
        <v>4541.9939999999997</v>
      </c>
      <c r="S82" s="39">
        <f t="shared" si="19"/>
        <v>1291.18795</v>
      </c>
      <c r="T82" s="39">
        <f t="shared" si="20"/>
        <v>3275.8060500000001</v>
      </c>
      <c r="U82" s="39">
        <f t="shared" si="21"/>
        <v>20133.31205</v>
      </c>
      <c r="V82" s="40">
        <v>111</v>
      </c>
      <c r="W82" s="37"/>
    </row>
    <row r="83" spans="1:24" s="1" customFormat="1" ht="18">
      <c r="A83" s="68">
        <v>69</v>
      </c>
      <c r="B83" s="51" t="s">
        <v>120</v>
      </c>
      <c r="C83" s="51" t="s">
        <v>321</v>
      </c>
      <c r="D83" s="51" t="s">
        <v>667</v>
      </c>
      <c r="E83" s="51" t="s">
        <v>668</v>
      </c>
      <c r="F83" s="51" t="s">
        <v>88</v>
      </c>
      <c r="G83" s="51" t="s">
        <v>322</v>
      </c>
      <c r="H83" s="52" t="s">
        <v>9</v>
      </c>
      <c r="I83" s="53">
        <v>66792</v>
      </c>
      <c r="J83" s="57">
        <v>4578.22</v>
      </c>
      <c r="K83" s="39">
        <v>25</v>
      </c>
      <c r="L83" s="39">
        <f t="shared" si="16"/>
        <v>1916.9304</v>
      </c>
      <c r="M83" s="39">
        <f t="shared" si="17"/>
        <v>4742.232</v>
      </c>
      <c r="N83" s="42">
        <v>490.03</v>
      </c>
      <c r="O83" s="39">
        <f t="shared" si="22"/>
        <v>2030.4767999999999</v>
      </c>
      <c r="P83" s="39">
        <f t="shared" si="23"/>
        <v>4735.5528000000004</v>
      </c>
      <c r="Q83" s="57">
        <v>932.76</v>
      </c>
      <c r="R83" s="39">
        <f t="shared" si="18"/>
        <v>14847.982000000002</v>
      </c>
      <c r="S83" s="39">
        <f t="shared" si="19"/>
        <v>9483.387200000001</v>
      </c>
      <c r="T83" s="39">
        <f t="shared" si="20"/>
        <v>9967.8148000000001</v>
      </c>
      <c r="U83" s="39">
        <f t="shared" si="21"/>
        <v>57308.612800000003</v>
      </c>
      <c r="V83" s="40">
        <v>111</v>
      </c>
      <c r="W83" s="37"/>
    </row>
    <row r="84" spans="1:24" s="1" customFormat="1" ht="16.5" customHeight="1">
      <c r="A84" s="68">
        <v>70</v>
      </c>
      <c r="B84" s="51" t="s">
        <v>120</v>
      </c>
      <c r="C84" s="51" t="s">
        <v>323</v>
      </c>
      <c r="D84" s="51" t="s">
        <v>669</v>
      </c>
      <c r="E84" s="51" t="s">
        <v>670</v>
      </c>
      <c r="F84" s="51" t="s">
        <v>33</v>
      </c>
      <c r="G84" s="51" t="s">
        <v>324</v>
      </c>
      <c r="H84" s="52" t="s">
        <v>9</v>
      </c>
      <c r="I84" s="53">
        <v>63525</v>
      </c>
      <c r="J84" s="57">
        <v>3963.43</v>
      </c>
      <c r="K84" s="39">
        <v>25</v>
      </c>
      <c r="L84" s="39">
        <f t="shared" si="16"/>
        <v>1823.1675</v>
      </c>
      <c r="M84" s="39">
        <f t="shared" si="17"/>
        <v>4510.2749999999996</v>
      </c>
      <c r="N84" s="42">
        <v>490.03</v>
      </c>
      <c r="O84" s="39">
        <f t="shared" si="22"/>
        <v>1931.16</v>
      </c>
      <c r="P84" s="39">
        <f t="shared" si="23"/>
        <v>4503.9225000000006</v>
      </c>
      <c r="Q84" s="57">
        <v>932.76</v>
      </c>
      <c r="R84" s="39">
        <f t="shared" si="18"/>
        <v>14191.315000000001</v>
      </c>
      <c r="S84" s="39">
        <f t="shared" si="19"/>
        <v>8675.5174999999999</v>
      </c>
      <c r="T84" s="39">
        <f t="shared" si="20"/>
        <v>9504.2275000000009</v>
      </c>
      <c r="U84" s="39">
        <f t="shared" si="21"/>
        <v>54849.482499999998</v>
      </c>
      <c r="V84" s="40">
        <v>111</v>
      </c>
      <c r="W84" s="37"/>
    </row>
    <row r="85" spans="1:24" s="1" customFormat="1" ht="18">
      <c r="A85" s="68">
        <v>71</v>
      </c>
      <c r="B85" s="51" t="s">
        <v>120</v>
      </c>
      <c r="C85" s="51" t="s">
        <v>325</v>
      </c>
      <c r="D85" s="51" t="s">
        <v>671</v>
      </c>
      <c r="E85" s="51" t="s">
        <v>672</v>
      </c>
      <c r="F85" s="51" t="s">
        <v>128</v>
      </c>
      <c r="G85" s="51" t="s">
        <v>13</v>
      </c>
      <c r="H85" s="52" t="s">
        <v>9</v>
      </c>
      <c r="I85" s="53">
        <v>23123.1</v>
      </c>
      <c r="J85" s="41">
        <v>0</v>
      </c>
      <c r="K85" s="39">
        <v>25</v>
      </c>
      <c r="L85" s="39">
        <f t="shared" si="16"/>
        <v>663.63297</v>
      </c>
      <c r="M85" s="39">
        <f t="shared" si="17"/>
        <v>1641.7400999999998</v>
      </c>
      <c r="N85" s="42">
        <f>+I85*1.1%</f>
        <v>254.35410000000002</v>
      </c>
      <c r="O85" s="39">
        <f t="shared" si="22"/>
        <v>702.94223999999997</v>
      </c>
      <c r="P85" s="39">
        <f t="shared" si="23"/>
        <v>1639.42779</v>
      </c>
      <c r="Q85" s="43">
        <v>0</v>
      </c>
      <c r="R85" s="39">
        <f t="shared" si="18"/>
        <v>4902.0971999999992</v>
      </c>
      <c r="S85" s="39">
        <f t="shared" si="19"/>
        <v>1391.57521</v>
      </c>
      <c r="T85" s="39">
        <f t="shared" si="20"/>
        <v>3535.5219899999997</v>
      </c>
      <c r="U85" s="39">
        <f t="shared" si="21"/>
        <v>21731.524789999999</v>
      </c>
      <c r="V85" s="40">
        <v>111</v>
      </c>
      <c r="W85" s="37"/>
    </row>
    <row r="86" spans="1:24" s="1" customFormat="1" ht="18">
      <c r="A86" s="68">
        <v>72</v>
      </c>
      <c r="B86" s="51" t="s">
        <v>120</v>
      </c>
      <c r="C86" s="51" t="s">
        <v>326</v>
      </c>
      <c r="D86" s="51" t="s">
        <v>673</v>
      </c>
      <c r="E86" s="51" t="s">
        <v>674</v>
      </c>
      <c r="F86" s="51" t="s">
        <v>16</v>
      </c>
      <c r="G86" s="51" t="s">
        <v>17</v>
      </c>
      <c r="H86" s="52" t="s">
        <v>9</v>
      </c>
      <c r="I86" s="53">
        <v>17931.38</v>
      </c>
      <c r="J86" s="41">
        <v>0</v>
      </c>
      <c r="K86" s="39">
        <v>25</v>
      </c>
      <c r="L86" s="39">
        <f t="shared" si="16"/>
        <v>514.63060600000006</v>
      </c>
      <c r="M86" s="39">
        <f t="shared" si="17"/>
        <v>1273.12798</v>
      </c>
      <c r="N86" s="42">
        <f>+I86*1.1%</f>
        <v>197.24518000000003</v>
      </c>
      <c r="O86" s="39">
        <f t="shared" si="22"/>
        <v>545.11395200000004</v>
      </c>
      <c r="P86" s="39">
        <f t="shared" si="23"/>
        <v>1271.3348420000002</v>
      </c>
      <c r="Q86" s="41">
        <v>0</v>
      </c>
      <c r="R86" s="39">
        <f t="shared" si="18"/>
        <v>3801.4525600000002</v>
      </c>
      <c r="S86" s="39">
        <f t="shared" si="19"/>
        <v>1084.7445580000001</v>
      </c>
      <c r="T86" s="39">
        <f t="shared" si="20"/>
        <v>2741.7080020000003</v>
      </c>
      <c r="U86" s="39">
        <f t="shared" si="21"/>
        <v>16846.635442000003</v>
      </c>
      <c r="V86" s="40">
        <v>111</v>
      </c>
      <c r="W86" s="37"/>
    </row>
    <row r="87" spans="1:24" s="1" customFormat="1" ht="18">
      <c r="A87" s="68">
        <v>73</v>
      </c>
      <c r="B87" s="51" t="s">
        <v>120</v>
      </c>
      <c r="C87" s="51" t="s">
        <v>327</v>
      </c>
      <c r="D87" s="51" t="s">
        <v>675</v>
      </c>
      <c r="E87" s="51" t="s">
        <v>676</v>
      </c>
      <c r="F87" s="51" t="s">
        <v>33</v>
      </c>
      <c r="G87" s="51" t="s">
        <v>84</v>
      </c>
      <c r="H87" s="52" t="s">
        <v>9</v>
      </c>
      <c r="I87" s="53">
        <v>25000</v>
      </c>
      <c r="J87" s="38">
        <v>0</v>
      </c>
      <c r="K87" s="39">
        <v>25</v>
      </c>
      <c r="L87" s="39">
        <f t="shared" si="16"/>
        <v>717.5</v>
      </c>
      <c r="M87" s="39">
        <f t="shared" si="17"/>
        <v>1774.9999999999998</v>
      </c>
      <c r="N87" s="42">
        <f>+I87*1.1%</f>
        <v>275</v>
      </c>
      <c r="O87" s="39">
        <f t="shared" si="22"/>
        <v>760</v>
      </c>
      <c r="P87" s="39">
        <f t="shared" si="23"/>
        <v>1772.5000000000002</v>
      </c>
      <c r="Q87" s="57">
        <v>932.76</v>
      </c>
      <c r="R87" s="39">
        <f t="shared" si="18"/>
        <v>6232.76</v>
      </c>
      <c r="S87" s="39">
        <f t="shared" si="19"/>
        <v>2435.2600000000002</v>
      </c>
      <c r="T87" s="39">
        <f t="shared" si="20"/>
        <v>3822.5</v>
      </c>
      <c r="U87" s="39">
        <f t="shared" si="21"/>
        <v>22564.739999999998</v>
      </c>
      <c r="V87" s="40">
        <v>111</v>
      </c>
      <c r="W87" s="37"/>
    </row>
    <row r="88" spans="1:24" s="1" customFormat="1" ht="18">
      <c r="A88" s="68">
        <v>74</v>
      </c>
      <c r="B88" s="51" t="s">
        <v>120</v>
      </c>
      <c r="C88" s="51" t="s">
        <v>329</v>
      </c>
      <c r="D88" s="51" t="s">
        <v>677</v>
      </c>
      <c r="E88" s="51" t="s">
        <v>678</v>
      </c>
      <c r="F88" s="51" t="s">
        <v>330</v>
      </c>
      <c r="G88" s="51" t="s">
        <v>98</v>
      </c>
      <c r="H88" s="52" t="s">
        <v>9</v>
      </c>
      <c r="I88" s="53">
        <v>47300</v>
      </c>
      <c r="J88" s="57">
        <v>1472.94</v>
      </c>
      <c r="K88" s="39">
        <v>25</v>
      </c>
      <c r="L88" s="39">
        <f t="shared" si="16"/>
        <v>1357.51</v>
      </c>
      <c r="M88" s="39">
        <f t="shared" si="17"/>
        <v>3358.2999999999997</v>
      </c>
      <c r="N88" s="42">
        <v>490.03</v>
      </c>
      <c r="O88" s="39">
        <f t="shared" si="22"/>
        <v>1437.92</v>
      </c>
      <c r="P88" s="39">
        <f t="shared" si="23"/>
        <v>3353.57</v>
      </c>
      <c r="Q88" s="41">
        <v>0</v>
      </c>
      <c r="R88" s="39">
        <f t="shared" si="18"/>
        <v>9997.33</v>
      </c>
      <c r="S88" s="39">
        <f t="shared" si="19"/>
        <v>4293.37</v>
      </c>
      <c r="T88" s="39">
        <f t="shared" si="20"/>
        <v>7201.9</v>
      </c>
      <c r="U88" s="39">
        <f t="shared" si="21"/>
        <v>43006.63</v>
      </c>
      <c r="V88" s="40">
        <v>111</v>
      </c>
      <c r="W88" s="37"/>
    </row>
    <row r="89" spans="1:24" s="1" customFormat="1" ht="16.5" customHeight="1">
      <c r="A89" s="68">
        <v>75</v>
      </c>
      <c r="B89" s="51" t="s">
        <v>120</v>
      </c>
      <c r="C89" s="51" t="s">
        <v>331</v>
      </c>
      <c r="D89" s="51" t="s">
        <v>633</v>
      </c>
      <c r="E89" s="51" t="s">
        <v>679</v>
      </c>
      <c r="F89" s="51" t="s">
        <v>16</v>
      </c>
      <c r="G89" s="51" t="s">
        <v>49</v>
      </c>
      <c r="H89" s="52" t="s">
        <v>9</v>
      </c>
      <c r="I89" s="53">
        <v>20037.599999999999</v>
      </c>
      <c r="J89" s="41">
        <v>0</v>
      </c>
      <c r="K89" s="39">
        <v>25</v>
      </c>
      <c r="L89" s="39">
        <f t="shared" si="16"/>
        <v>575.07911999999999</v>
      </c>
      <c r="M89" s="39">
        <f t="shared" si="17"/>
        <v>1422.6695999999997</v>
      </c>
      <c r="N89" s="42">
        <f>+I89*1.1%</f>
        <v>220.4136</v>
      </c>
      <c r="O89" s="39">
        <f t="shared" si="22"/>
        <v>609.14303999999993</v>
      </c>
      <c r="P89" s="39">
        <f t="shared" si="23"/>
        <v>1420.6658399999999</v>
      </c>
      <c r="Q89" s="38">
        <v>0</v>
      </c>
      <c r="R89" s="39">
        <f t="shared" si="18"/>
        <v>4247.971199999999</v>
      </c>
      <c r="S89" s="39">
        <f t="shared" si="19"/>
        <v>1209.2221599999998</v>
      </c>
      <c r="T89" s="39">
        <f t="shared" si="20"/>
        <v>3063.7490399999997</v>
      </c>
      <c r="U89" s="39">
        <f t="shared" si="21"/>
        <v>18828.377839999997</v>
      </c>
      <c r="V89" s="40">
        <v>111</v>
      </c>
      <c r="W89" s="37"/>
    </row>
    <row r="90" spans="1:24" s="1" customFormat="1" ht="16.5" customHeight="1">
      <c r="A90" s="68">
        <v>76</v>
      </c>
      <c r="B90" s="51" t="s">
        <v>120</v>
      </c>
      <c r="C90" s="51" t="s">
        <v>332</v>
      </c>
      <c r="D90" s="51" t="s">
        <v>680</v>
      </c>
      <c r="E90" s="51" t="s">
        <v>681</v>
      </c>
      <c r="F90" s="51" t="s">
        <v>175</v>
      </c>
      <c r="G90" s="51" t="s">
        <v>27</v>
      </c>
      <c r="H90" s="52" t="s">
        <v>9</v>
      </c>
      <c r="I90" s="53">
        <v>29000</v>
      </c>
      <c r="J90" s="41">
        <v>0</v>
      </c>
      <c r="K90" s="39">
        <v>25</v>
      </c>
      <c r="L90" s="39">
        <f t="shared" si="16"/>
        <v>832.3</v>
      </c>
      <c r="M90" s="39">
        <f t="shared" si="17"/>
        <v>2059</v>
      </c>
      <c r="N90" s="42">
        <f>+I90*1.1%</f>
        <v>319.00000000000006</v>
      </c>
      <c r="O90" s="39">
        <f t="shared" si="22"/>
        <v>881.6</v>
      </c>
      <c r="P90" s="39">
        <f t="shared" si="23"/>
        <v>2056.1</v>
      </c>
      <c r="Q90" s="41">
        <v>0</v>
      </c>
      <c r="R90" s="39">
        <f t="shared" si="18"/>
        <v>6148</v>
      </c>
      <c r="S90" s="39">
        <f t="shared" si="19"/>
        <v>1738.9</v>
      </c>
      <c r="T90" s="39">
        <f t="shared" si="20"/>
        <v>4434.1000000000004</v>
      </c>
      <c r="U90" s="39">
        <f t="shared" si="21"/>
        <v>27261.1</v>
      </c>
      <c r="V90" s="40">
        <v>111</v>
      </c>
      <c r="W90" s="37"/>
    </row>
    <row r="91" spans="1:24" s="1" customFormat="1" ht="18">
      <c r="A91" s="68">
        <v>77</v>
      </c>
      <c r="B91" s="51" t="s">
        <v>120</v>
      </c>
      <c r="C91" s="51" t="s">
        <v>333</v>
      </c>
      <c r="D91" s="51" t="s">
        <v>682</v>
      </c>
      <c r="E91" s="51" t="s">
        <v>683</v>
      </c>
      <c r="F91" s="51" t="s">
        <v>33</v>
      </c>
      <c r="G91" s="51" t="s">
        <v>62</v>
      </c>
      <c r="H91" s="52" t="s">
        <v>9</v>
      </c>
      <c r="I91" s="53">
        <v>21821.25</v>
      </c>
      <c r="J91" s="41">
        <v>0</v>
      </c>
      <c r="K91" s="39">
        <v>25</v>
      </c>
      <c r="L91" s="39">
        <f t="shared" si="16"/>
        <v>626.26987499999996</v>
      </c>
      <c r="M91" s="39">
        <f t="shared" si="17"/>
        <v>1549.3087499999999</v>
      </c>
      <c r="N91" s="42">
        <f>+I91*1.1%</f>
        <v>240.03375000000003</v>
      </c>
      <c r="O91" s="39">
        <f t="shared" si="22"/>
        <v>663.36599999999999</v>
      </c>
      <c r="P91" s="39">
        <f t="shared" si="23"/>
        <v>1547.1266250000001</v>
      </c>
      <c r="Q91" s="41">
        <v>0</v>
      </c>
      <c r="R91" s="39">
        <f t="shared" si="18"/>
        <v>4626.1050000000005</v>
      </c>
      <c r="S91" s="39">
        <f t="shared" si="19"/>
        <v>1314.6358749999999</v>
      </c>
      <c r="T91" s="39">
        <f t="shared" si="20"/>
        <v>3336.4691250000001</v>
      </c>
      <c r="U91" s="39">
        <f t="shared" si="21"/>
        <v>20506.614125</v>
      </c>
      <c r="V91" s="40">
        <v>111</v>
      </c>
      <c r="W91" s="37"/>
    </row>
    <row r="92" spans="1:24" s="1" customFormat="1" ht="18">
      <c r="A92" s="68">
        <v>78</v>
      </c>
      <c r="B92" s="51" t="s">
        <v>120</v>
      </c>
      <c r="C92" s="51" t="s">
        <v>336</v>
      </c>
      <c r="D92" s="51" t="s">
        <v>684</v>
      </c>
      <c r="E92" s="51" t="s">
        <v>685</v>
      </c>
      <c r="F92" s="51" t="s">
        <v>128</v>
      </c>
      <c r="G92" s="51" t="s">
        <v>62</v>
      </c>
      <c r="H92" s="52" t="s">
        <v>9</v>
      </c>
      <c r="I92" s="53">
        <v>31097</v>
      </c>
      <c r="J92" s="41">
        <v>0</v>
      </c>
      <c r="K92" s="39">
        <v>25</v>
      </c>
      <c r="L92" s="39">
        <f t="shared" si="16"/>
        <v>892.48389999999995</v>
      </c>
      <c r="M92" s="39">
        <f t="shared" si="17"/>
        <v>2207.8869999999997</v>
      </c>
      <c r="N92" s="42">
        <f>+I92*1.1%</f>
        <v>342.06700000000001</v>
      </c>
      <c r="O92" s="39">
        <f t="shared" si="22"/>
        <v>945.34879999999998</v>
      </c>
      <c r="P92" s="39">
        <f t="shared" si="23"/>
        <v>2204.7773000000002</v>
      </c>
      <c r="Q92" s="57">
        <v>1865.52</v>
      </c>
      <c r="R92" s="39">
        <f t="shared" si="18"/>
        <v>8458.0840000000007</v>
      </c>
      <c r="S92" s="39">
        <f t="shared" si="19"/>
        <v>3728.3526999999999</v>
      </c>
      <c r="T92" s="39">
        <f t="shared" si="20"/>
        <v>4754.7312999999995</v>
      </c>
      <c r="U92" s="39">
        <f t="shared" si="21"/>
        <v>27368.647300000001</v>
      </c>
      <c r="V92" s="40">
        <v>111</v>
      </c>
      <c r="W92" s="37"/>
    </row>
    <row r="93" spans="1:24" s="1" customFormat="1" ht="16.5" customHeight="1">
      <c r="A93" s="68">
        <v>79</v>
      </c>
      <c r="B93" s="51" t="s">
        <v>120</v>
      </c>
      <c r="C93" s="51" t="s">
        <v>337</v>
      </c>
      <c r="D93" s="51" t="s">
        <v>686</v>
      </c>
      <c r="E93" s="51" t="s">
        <v>687</v>
      </c>
      <c r="F93" s="51" t="s">
        <v>23</v>
      </c>
      <c r="G93" s="51" t="s">
        <v>13</v>
      </c>
      <c r="H93" s="52" t="s">
        <v>9</v>
      </c>
      <c r="I93" s="53">
        <v>28205.1</v>
      </c>
      <c r="J93" s="41">
        <v>0</v>
      </c>
      <c r="K93" s="39">
        <v>25</v>
      </c>
      <c r="L93" s="39">
        <f t="shared" si="16"/>
        <v>809.48636999999997</v>
      </c>
      <c r="M93" s="39">
        <f t="shared" si="17"/>
        <v>2002.5620999999996</v>
      </c>
      <c r="N93" s="42">
        <f>+I93*1.1%</f>
        <v>310.2561</v>
      </c>
      <c r="O93" s="39">
        <f t="shared" si="22"/>
        <v>857.43503999999996</v>
      </c>
      <c r="P93" s="39">
        <f t="shared" si="23"/>
        <v>1999.7415900000001</v>
      </c>
      <c r="Q93" s="57">
        <v>932.76</v>
      </c>
      <c r="R93" s="39">
        <f t="shared" si="18"/>
        <v>6912.2412000000004</v>
      </c>
      <c r="S93" s="39">
        <f t="shared" si="19"/>
        <v>2624.6814100000001</v>
      </c>
      <c r="T93" s="39">
        <f t="shared" si="20"/>
        <v>4312.5597899999993</v>
      </c>
      <c r="U93" s="39">
        <f t="shared" si="21"/>
        <v>25580.418589999997</v>
      </c>
      <c r="V93" s="40">
        <v>111</v>
      </c>
      <c r="W93" s="37"/>
    </row>
    <row r="94" spans="1:24" s="1" customFormat="1" ht="18">
      <c r="A94" s="68">
        <v>80</v>
      </c>
      <c r="B94" s="51" t="s">
        <v>120</v>
      </c>
      <c r="C94" s="51" t="s">
        <v>339</v>
      </c>
      <c r="D94" s="51" t="s">
        <v>688</v>
      </c>
      <c r="E94" s="51" t="s">
        <v>689</v>
      </c>
      <c r="F94" s="51" t="s">
        <v>23</v>
      </c>
      <c r="G94" s="51" t="s">
        <v>76</v>
      </c>
      <c r="H94" s="52" t="s">
        <v>9</v>
      </c>
      <c r="I94" s="53">
        <v>41745</v>
      </c>
      <c r="J94" s="57">
        <v>688.93</v>
      </c>
      <c r="K94" s="39">
        <v>25</v>
      </c>
      <c r="L94" s="39">
        <f t="shared" si="16"/>
        <v>1198.0815</v>
      </c>
      <c r="M94" s="39">
        <f t="shared" si="17"/>
        <v>2963.8949999999995</v>
      </c>
      <c r="N94" s="42">
        <v>459.2</v>
      </c>
      <c r="O94" s="39">
        <f t="shared" si="22"/>
        <v>1269.048</v>
      </c>
      <c r="P94" s="39">
        <f t="shared" si="23"/>
        <v>2959.7205000000004</v>
      </c>
      <c r="Q94" s="38">
        <v>0</v>
      </c>
      <c r="R94" s="39">
        <f t="shared" si="18"/>
        <v>8849.9449999999997</v>
      </c>
      <c r="S94" s="39">
        <f t="shared" si="19"/>
        <v>3181.0595000000003</v>
      </c>
      <c r="T94" s="39">
        <f t="shared" si="20"/>
        <v>6382.8154999999997</v>
      </c>
      <c r="U94" s="39">
        <f t="shared" si="21"/>
        <v>38563.940499999997</v>
      </c>
      <c r="V94" s="40">
        <v>111</v>
      </c>
      <c r="W94" s="37"/>
      <c r="X94" s="10"/>
    </row>
    <row r="95" spans="1:24" s="1" customFormat="1" ht="16.5" customHeight="1">
      <c r="A95" s="68">
        <v>81</v>
      </c>
      <c r="B95" s="51" t="s">
        <v>120</v>
      </c>
      <c r="C95" s="51" t="s">
        <v>340</v>
      </c>
      <c r="D95" s="51" t="s">
        <v>690</v>
      </c>
      <c r="E95" s="51" t="s">
        <v>691</v>
      </c>
      <c r="F95" s="51" t="s">
        <v>53</v>
      </c>
      <c r="G95" s="51" t="s">
        <v>26</v>
      </c>
      <c r="H95" s="52" t="s">
        <v>9</v>
      </c>
      <c r="I95" s="53">
        <v>28749.599999999999</v>
      </c>
      <c r="J95" s="41">
        <v>0</v>
      </c>
      <c r="K95" s="39">
        <v>25</v>
      </c>
      <c r="L95" s="39">
        <f t="shared" si="16"/>
        <v>825.11351999999999</v>
      </c>
      <c r="M95" s="39">
        <f t="shared" si="17"/>
        <v>2041.2215999999996</v>
      </c>
      <c r="N95" s="42">
        <f>+I95*1.1%</f>
        <v>316.24560000000002</v>
      </c>
      <c r="O95" s="39">
        <f t="shared" si="22"/>
        <v>873.98784000000001</v>
      </c>
      <c r="P95" s="39">
        <f t="shared" si="23"/>
        <v>2038.34664</v>
      </c>
      <c r="Q95" s="38">
        <v>0</v>
      </c>
      <c r="R95" s="39">
        <f t="shared" si="18"/>
        <v>6094.9151999999995</v>
      </c>
      <c r="S95" s="39">
        <f t="shared" si="19"/>
        <v>1724.1013600000001</v>
      </c>
      <c r="T95" s="39">
        <f t="shared" si="20"/>
        <v>4395.8138399999998</v>
      </c>
      <c r="U95" s="39">
        <f t="shared" si="21"/>
        <v>27025.498639999998</v>
      </c>
      <c r="V95" s="40">
        <v>111</v>
      </c>
      <c r="W95" s="37"/>
    </row>
    <row r="96" spans="1:24" s="1" customFormat="1" ht="18">
      <c r="A96" s="68">
        <v>82</v>
      </c>
      <c r="B96" s="51" t="s">
        <v>120</v>
      </c>
      <c r="C96" s="51" t="s">
        <v>341</v>
      </c>
      <c r="D96" s="51" t="s">
        <v>692</v>
      </c>
      <c r="E96" s="51" t="s">
        <v>693</v>
      </c>
      <c r="F96" s="51" t="s">
        <v>23</v>
      </c>
      <c r="G96" s="51" t="s">
        <v>8</v>
      </c>
      <c r="H96" s="52" t="s">
        <v>9</v>
      </c>
      <c r="I96" s="53">
        <v>28749.599999999999</v>
      </c>
      <c r="J96" s="41">
        <v>0</v>
      </c>
      <c r="K96" s="39">
        <v>25</v>
      </c>
      <c r="L96" s="39">
        <f t="shared" si="16"/>
        <v>825.11351999999999</v>
      </c>
      <c r="M96" s="39">
        <f t="shared" si="17"/>
        <v>2041.2215999999996</v>
      </c>
      <c r="N96" s="42">
        <f>+I96*1.1%</f>
        <v>316.24560000000002</v>
      </c>
      <c r="O96" s="39">
        <f t="shared" si="22"/>
        <v>873.98784000000001</v>
      </c>
      <c r="P96" s="39">
        <f t="shared" si="23"/>
        <v>2038.34664</v>
      </c>
      <c r="Q96" s="38">
        <v>0</v>
      </c>
      <c r="R96" s="39">
        <f t="shared" si="18"/>
        <v>6094.9151999999995</v>
      </c>
      <c r="S96" s="39">
        <f t="shared" si="19"/>
        <v>1724.1013600000001</v>
      </c>
      <c r="T96" s="39">
        <f t="shared" si="20"/>
        <v>4395.8138399999998</v>
      </c>
      <c r="U96" s="39">
        <f t="shared" si="21"/>
        <v>27025.498639999998</v>
      </c>
      <c r="V96" s="40">
        <v>111</v>
      </c>
      <c r="W96" s="13"/>
      <c r="X96" s="13"/>
    </row>
    <row r="97" spans="1:29" s="1" customFormat="1" ht="16.5" customHeight="1">
      <c r="A97" s="68">
        <v>83</v>
      </c>
      <c r="B97" s="51" t="s">
        <v>120</v>
      </c>
      <c r="C97" s="51" t="s">
        <v>342</v>
      </c>
      <c r="D97" s="51" t="s">
        <v>694</v>
      </c>
      <c r="E97" s="51" t="s">
        <v>695</v>
      </c>
      <c r="F97" s="51" t="s">
        <v>23</v>
      </c>
      <c r="G97" s="51" t="s">
        <v>343</v>
      </c>
      <c r="H97" s="52" t="s">
        <v>9</v>
      </c>
      <c r="I97" s="53">
        <v>63888</v>
      </c>
      <c r="J97" s="57">
        <v>4218.29</v>
      </c>
      <c r="K97" s="39">
        <v>25</v>
      </c>
      <c r="L97" s="39">
        <f t="shared" si="16"/>
        <v>1833.5855999999999</v>
      </c>
      <c r="M97" s="39">
        <f t="shared" si="17"/>
        <v>4536.0479999999998</v>
      </c>
      <c r="N97" s="42">
        <v>490.03</v>
      </c>
      <c r="O97" s="39">
        <f t="shared" si="22"/>
        <v>1942.1951999999999</v>
      </c>
      <c r="P97" s="39">
        <f t="shared" si="23"/>
        <v>4529.6592000000001</v>
      </c>
      <c r="Q97" s="38">
        <v>0</v>
      </c>
      <c r="R97" s="39">
        <f t="shared" si="18"/>
        <v>13331.517999999998</v>
      </c>
      <c r="S97" s="39">
        <f t="shared" si="19"/>
        <v>8019.0707999999995</v>
      </c>
      <c r="T97" s="39">
        <f t="shared" si="20"/>
        <v>9555.7371999999996</v>
      </c>
      <c r="U97" s="39">
        <f t="shared" si="21"/>
        <v>55868.929199999999</v>
      </c>
      <c r="V97" s="40">
        <v>111</v>
      </c>
      <c r="W97" s="37"/>
    </row>
    <row r="98" spans="1:29" s="1" customFormat="1" ht="18">
      <c r="A98" s="68">
        <v>84</v>
      </c>
      <c r="B98" s="51" t="s">
        <v>120</v>
      </c>
      <c r="C98" s="51" t="s">
        <v>345</v>
      </c>
      <c r="D98" s="51" t="s">
        <v>696</v>
      </c>
      <c r="E98" s="51" t="s">
        <v>697</v>
      </c>
      <c r="F98" s="51" t="s">
        <v>53</v>
      </c>
      <c r="G98" s="51" t="s">
        <v>26</v>
      </c>
      <c r="H98" s="52" t="s">
        <v>9</v>
      </c>
      <c r="I98" s="53">
        <v>32670</v>
      </c>
      <c r="J98" s="41">
        <v>0</v>
      </c>
      <c r="K98" s="39">
        <v>25</v>
      </c>
      <c r="L98" s="39">
        <f t="shared" si="16"/>
        <v>937.62900000000002</v>
      </c>
      <c r="M98" s="39">
        <f t="shared" si="17"/>
        <v>2319.5699999999997</v>
      </c>
      <c r="N98" s="42">
        <f>+I98*1.1%</f>
        <v>359.37000000000006</v>
      </c>
      <c r="O98" s="39">
        <f t="shared" si="22"/>
        <v>993.16800000000001</v>
      </c>
      <c r="P98" s="39">
        <f t="shared" si="23"/>
        <v>2316.3030000000003</v>
      </c>
      <c r="Q98" s="41">
        <v>0</v>
      </c>
      <c r="R98" s="39">
        <f t="shared" si="18"/>
        <v>6926.0399999999991</v>
      </c>
      <c r="S98" s="39">
        <f t="shared" si="19"/>
        <v>1955.797</v>
      </c>
      <c r="T98" s="39">
        <f t="shared" si="20"/>
        <v>4995.2430000000004</v>
      </c>
      <c r="U98" s="39">
        <f t="shared" si="21"/>
        <v>30714.203000000001</v>
      </c>
      <c r="V98" s="40">
        <v>111</v>
      </c>
      <c r="W98" s="37"/>
      <c r="X98" s="10"/>
    </row>
    <row r="99" spans="1:29" s="1" customFormat="1" ht="18">
      <c r="A99" s="68">
        <v>85</v>
      </c>
      <c r="B99" s="51" t="s">
        <v>120</v>
      </c>
      <c r="C99" s="51" t="s">
        <v>346</v>
      </c>
      <c r="D99" s="51" t="s">
        <v>698</v>
      </c>
      <c r="E99" s="51" t="s">
        <v>699</v>
      </c>
      <c r="F99" s="51" t="s">
        <v>128</v>
      </c>
      <c r="G99" s="51" t="s">
        <v>99</v>
      </c>
      <c r="H99" s="52" t="s">
        <v>9</v>
      </c>
      <c r="I99" s="53">
        <v>59290</v>
      </c>
      <c r="J99" s="57">
        <v>3353.04</v>
      </c>
      <c r="K99" s="39">
        <v>25</v>
      </c>
      <c r="L99" s="39">
        <f t="shared" si="16"/>
        <v>1701.623</v>
      </c>
      <c r="M99" s="39">
        <f t="shared" si="17"/>
        <v>4209.5899999999992</v>
      </c>
      <c r="N99" s="42">
        <v>490.03</v>
      </c>
      <c r="O99" s="39">
        <f t="shared" si="22"/>
        <v>1802.4159999999999</v>
      </c>
      <c r="P99" s="39">
        <f t="shared" si="23"/>
        <v>4203.6610000000001</v>
      </c>
      <c r="Q99" s="38">
        <v>0</v>
      </c>
      <c r="R99" s="39">
        <f t="shared" si="18"/>
        <v>12407.32</v>
      </c>
      <c r="S99" s="39">
        <f t="shared" si="19"/>
        <v>6882.0790000000006</v>
      </c>
      <c r="T99" s="39">
        <f t="shared" si="20"/>
        <v>8903.280999999999</v>
      </c>
      <c r="U99" s="39">
        <f t="shared" si="21"/>
        <v>52407.921000000002</v>
      </c>
      <c r="V99" s="40">
        <v>111</v>
      </c>
      <c r="W99" s="37"/>
    </row>
    <row r="100" spans="1:29" s="1" customFormat="1" ht="18">
      <c r="A100" s="68">
        <v>86</v>
      </c>
      <c r="B100" s="51" t="s">
        <v>120</v>
      </c>
      <c r="C100" s="51" t="s">
        <v>348</v>
      </c>
      <c r="D100" s="51" t="s">
        <v>700</v>
      </c>
      <c r="E100" s="51" t="s">
        <v>701</v>
      </c>
      <c r="F100" s="51" t="s">
        <v>350</v>
      </c>
      <c r="G100" s="51" t="s">
        <v>349</v>
      </c>
      <c r="H100" s="52" t="s">
        <v>9</v>
      </c>
      <c r="I100" s="53">
        <v>46000</v>
      </c>
      <c r="J100" s="57">
        <v>1289.46</v>
      </c>
      <c r="K100" s="39">
        <v>25</v>
      </c>
      <c r="L100" s="39">
        <f t="shared" si="16"/>
        <v>1320.2</v>
      </c>
      <c r="M100" s="39">
        <f t="shared" si="17"/>
        <v>3265.9999999999995</v>
      </c>
      <c r="N100" s="42">
        <v>490.03</v>
      </c>
      <c r="O100" s="39">
        <f t="shared" si="22"/>
        <v>1398.4</v>
      </c>
      <c r="P100" s="39">
        <f t="shared" si="23"/>
        <v>3261.4</v>
      </c>
      <c r="Q100" s="38">
        <v>0</v>
      </c>
      <c r="R100" s="39">
        <f t="shared" si="18"/>
        <v>9736.0299999999988</v>
      </c>
      <c r="S100" s="39">
        <f t="shared" si="19"/>
        <v>4033.06</v>
      </c>
      <c r="T100" s="39">
        <f t="shared" si="20"/>
        <v>7017.43</v>
      </c>
      <c r="U100" s="39">
        <f t="shared" si="21"/>
        <v>41966.94</v>
      </c>
      <c r="V100" s="40">
        <v>111</v>
      </c>
      <c r="W100" s="37"/>
    </row>
    <row r="101" spans="1:29" s="1" customFormat="1" ht="16.5" customHeight="1">
      <c r="A101" s="68">
        <v>87</v>
      </c>
      <c r="B101" s="51" t="s">
        <v>120</v>
      </c>
      <c r="C101" s="51" t="s">
        <v>351</v>
      </c>
      <c r="D101" s="51" t="s">
        <v>702</v>
      </c>
      <c r="E101" s="51" t="s">
        <v>703</v>
      </c>
      <c r="F101" s="51" t="s">
        <v>128</v>
      </c>
      <c r="G101" s="51" t="s">
        <v>25</v>
      </c>
      <c r="H101" s="52" t="s">
        <v>9</v>
      </c>
      <c r="I101" s="53">
        <v>22580.25</v>
      </c>
      <c r="J101" s="41">
        <v>0</v>
      </c>
      <c r="K101" s="39">
        <v>25</v>
      </c>
      <c r="L101" s="39">
        <f t="shared" si="16"/>
        <v>648.05317500000001</v>
      </c>
      <c r="M101" s="39">
        <f t="shared" si="17"/>
        <v>1603.1977499999998</v>
      </c>
      <c r="N101" s="42">
        <f>+I101*1.1%</f>
        <v>248.38275000000002</v>
      </c>
      <c r="O101" s="39">
        <f t="shared" si="22"/>
        <v>686.43960000000004</v>
      </c>
      <c r="P101" s="39">
        <f t="shared" si="23"/>
        <v>1600.9397250000002</v>
      </c>
      <c r="Q101" s="57">
        <v>932.76</v>
      </c>
      <c r="R101" s="39">
        <f t="shared" si="18"/>
        <v>5719.773000000001</v>
      </c>
      <c r="S101" s="39">
        <f t="shared" si="19"/>
        <v>2292.2527749999999</v>
      </c>
      <c r="T101" s="39">
        <f t="shared" si="20"/>
        <v>3452.5202250000002</v>
      </c>
      <c r="U101" s="39">
        <f t="shared" si="21"/>
        <v>20287.997224999999</v>
      </c>
      <c r="V101" s="40">
        <v>111</v>
      </c>
      <c r="W101" s="37"/>
    </row>
    <row r="102" spans="1:29" s="1" customFormat="1" ht="16.5" customHeight="1">
      <c r="A102" s="68">
        <v>88</v>
      </c>
      <c r="B102" s="51" t="s">
        <v>120</v>
      </c>
      <c r="C102" s="51" t="s">
        <v>353</v>
      </c>
      <c r="D102" s="51" t="s">
        <v>704</v>
      </c>
      <c r="E102" s="51" t="s">
        <v>705</v>
      </c>
      <c r="F102" s="51" t="s">
        <v>354</v>
      </c>
      <c r="G102" s="51" t="s">
        <v>74</v>
      </c>
      <c r="H102" s="52" t="s">
        <v>9</v>
      </c>
      <c r="I102" s="53">
        <v>58443</v>
      </c>
      <c r="J102" s="57">
        <v>3193.65</v>
      </c>
      <c r="K102" s="39">
        <v>25</v>
      </c>
      <c r="L102" s="39">
        <f t="shared" si="16"/>
        <v>1677.3141000000001</v>
      </c>
      <c r="M102" s="39">
        <f t="shared" si="17"/>
        <v>4149.4529999999995</v>
      </c>
      <c r="N102" s="42">
        <v>490.03</v>
      </c>
      <c r="O102" s="39">
        <f t="shared" si="22"/>
        <v>1776.6672000000001</v>
      </c>
      <c r="P102" s="39">
        <f t="shared" si="23"/>
        <v>4143.6087000000007</v>
      </c>
      <c r="Q102" s="38">
        <v>0</v>
      </c>
      <c r="R102" s="39">
        <f t="shared" si="18"/>
        <v>12237.073</v>
      </c>
      <c r="S102" s="39">
        <f t="shared" si="19"/>
        <v>6672.6313</v>
      </c>
      <c r="T102" s="39">
        <f t="shared" si="20"/>
        <v>8783.0917000000009</v>
      </c>
      <c r="U102" s="39">
        <f t="shared" si="21"/>
        <v>51770.368699999999</v>
      </c>
      <c r="V102" s="40">
        <v>111</v>
      </c>
      <c r="W102" s="37"/>
    </row>
    <row r="103" spans="1:29" s="1" customFormat="1" ht="16.5" customHeight="1">
      <c r="A103" s="68">
        <v>89</v>
      </c>
      <c r="B103" s="51" t="s">
        <v>120</v>
      </c>
      <c r="C103" s="51" t="s">
        <v>356</v>
      </c>
      <c r="D103" s="51" t="s">
        <v>706</v>
      </c>
      <c r="E103" s="51" t="s">
        <v>707</v>
      </c>
      <c r="F103" s="51" t="s">
        <v>33</v>
      </c>
      <c r="G103" s="51" t="s">
        <v>61</v>
      </c>
      <c r="H103" s="52" t="s">
        <v>9</v>
      </c>
      <c r="I103" s="53">
        <v>99000</v>
      </c>
      <c r="J103" s="57">
        <v>11870.21</v>
      </c>
      <c r="K103" s="39">
        <v>25</v>
      </c>
      <c r="L103" s="39">
        <f t="shared" si="16"/>
        <v>2841.3</v>
      </c>
      <c r="M103" s="39">
        <f t="shared" si="17"/>
        <v>7028.9999999999991</v>
      </c>
      <c r="N103" s="42">
        <v>490.03</v>
      </c>
      <c r="O103" s="39">
        <v>3009.6</v>
      </c>
      <c r="P103" s="39">
        <v>7019.1</v>
      </c>
      <c r="Q103" s="38">
        <v>0</v>
      </c>
      <c r="R103" s="39">
        <f t="shared" si="18"/>
        <v>20389.03</v>
      </c>
      <c r="S103" s="39">
        <f t="shared" si="19"/>
        <v>17746.109999999997</v>
      </c>
      <c r="T103" s="39">
        <f t="shared" si="20"/>
        <v>14538.13</v>
      </c>
      <c r="U103" s="39">
        <f t="shared" si="21"/>
        <v>81253.89</v>
      </c>
      <c r="V103" s="40">
        <v>111</v>
      </c>
      <c r="W103" s="44"/>
      <c r="X103" s="2"/>
      <c r="Y103" s="2"/>
      <c r="Z103" s="2"/>
      <c r="AA103" s="2"/>
      <c r="AB103" s="2"/>
      <c r="AC103" s="2"/>
    </row>
    <row r="104" spans="1:29" s="1" customFormat="1" ht="18">
      <c r="A104" s="68">
        <v>90</v>
      </c>
      <c r="B104" s="51" t="s">
        <v>120</v>
      </c>
      <c r="C104" s="51" t="s">
        <v>360</v>
      </c>
      <c r="D104" s="51" t="s">
        <v>708</v>
      </c>
      <c r="E104" s="51" t="s">
        <v>709</v>
      </c>
      <c r="F104" s="51" t="s">
        <v>169</v>
      </c>
      <c r="G104" s="51" t="s">
        <v>57</v>
      </c>
      <c r="H104" s="52" t="s">
        <v>9</v>
      </c>
      <c r="I104" s="53">
        <v>29221.5</v>
      </c>
      <c r="J104" s="41">
        <v>0</v>
      </c>
      <c r="K104" s="39">
        <v>25</v>
      </c>
      <c r="L104" s="39">
        <f t="shared" si="16"/>
        <v>838.65705000000003</v>
      </c>
      <c r="M104" s="39">
        <f t="shared" si="17"/>
        <v>2074.7264999999998</v>
      </c>
      <c r="N104" s="42">
        <f>+I104*1.1%</f>
        <v>321.43650000000002</v>
      </c>
      <c r="O104" s="39">
        <f t="shared" ref="O104:O134" si="24">+I104*3.04%</f>
        <v>888.33360000000005</v>
      </c>
      <c r="P104" s="39">
        <f t="shared" ref="P104:P134" si="25">+I104*7.09%</f>
        <v>2071.8043500000003</v>
      </c>
      <c r="Q104" s="57">
        <v>932.76</v>
      </c>
      <c r="R104" s="39">
        <f t="shared" si="18"/>
        <v>7127.7179999999998</v>
      </c>
      <c r="S104" s="39">
        <f t="shared" si="19"/>
        <v>2684.75065</v>
      </c>
      <c r="T104" s="39">
        <f t="shared" si="20"/>
        <v>4467.9673499999999</v>
      </c>
      <c r="U104" s="39">
        <f t="shared" si="21"/>
        <v>26536.749349999998</v>
      </c>
      <c r="V104" s="40">
        <v>111</v>
      </c>
      <c r="W104" s="37"/>
    </row>
    <row r="105" spans="1:29" s="1" customFormat="1" ht="18">
      <c r="A105" s="68">
        <v>91</v>
      </c>
      <c r="B105" s="51" t="s">
        <v>120</v>
      </c>
      <c r="C105" s="51" t="s">
        <v>361</v>
      </c>
      <c r="D105" s="51" t="s">
        <v>710</v>
      </c>
      <c r="E105" s="51" t="s">
        <v>711</v>
      </c>
      <c r="F105" s="51" t="s">
        <v>128</v>
      </c>
      <c r="G105" s="51" t="s">
        <v>71</v>
      </c>
      <c r="H105" s="52" t="s">
        <v>9</v>
      </c>
      <c r="I105" s="53">
        <v>15180</v>
      </c>
      <c r="J105" s="41">
        <v>0</v>
      </c>
      <c r="K105" s="39">
        <v>25</v>
      </c>
      <c r="L105" s="39">
        <f t="shared" si="16"/>
        <v>435.666</v>
      </c>
      <c r="M105" s="39">
        <f t="shared" si="17"/>
        <v>1077.78</v>
      </c>
      <c r="N105" s="42">
        <f>+I105*1.1%</f>
        <v>166.98000000000002</v>
      </c>
      <c r="O105" s="39">
        <f t="shared" si="24"/>
        <v>461.47199999999998</v>
      </c>
      <c r="P105" s="39">
        <f t="shared" si="25"/>
        <v>1076.2620000000002</v>
      </c>
      <c r="Q105" s="41">
        <v>0</v>
      </c>
      <c r="R105" s="39">
        <f t="shared" si="18"/>
        <v>3218.1600000000003</v>
      </c>
      <c r="S105" s="39">
        <f t="shared" si="19"/>
        <v>922.13799999999992</v>
      </c>
      <c r="T105" s="39">
        <f t="shared" si="20"/>
        <v>2321.0219999999999</v>
      </c>
      <c r="U105" s="39">
        <f t="shared" si="21"/>
        <v>14257.862000000001</v>
      </c>
      <c r="V105" s="40">
        <v>111</v>
      </c>
      <c r="W105" s="37"/>
      <c r="X105" s="10"/>
    </row>
    <row r="106" spans="1:29" s="1" customFormat="1" ht="18">
      <c r="A106" s="68">
        <v>92</v>
      </c>
      <c r="B106" s="51" t="s">
        <v>120</v>
      </c>
      <c r="C106" s="51" t="s">
        <v>366</v>
      </c>
      <c r="D106" s="51" t="s">
        <v>712</v>
      </c>
      <c r="E106" s="51" t="s">
        <v>713</v>
      </c>
      <c r="F106" s="51" t="s">
        <v>128</v>
      </c>
      <c r="G106" s="51" t="s">
        <v>71</v>
      </c>
      <c r="H106" s="52" t="s">
        <v>9</v>
      </c>
      <c r="I106" s="53">
        <v>15939</v>
      </c>
      <c r="J106" s="41">
        <v>0</v>
      </c>
      <c r="K106" s="39">
        <v>25</v>
      </c>
      <c r="L106" s="39">
        <f t="shared" si="16"/>
        <v>457.44929999999999</v>
      </c>
      <c r="M106" s="39">
        <f t="shared" si="17"/>
        <v>1131.6689999999999</v>
      </c>
      <c r="N106" s="42">
        <f>+I106*1.1%</f>
        <v>175.32900000000001</v>
      </c>
      <c r="O106" s="39">
        <f t="shared" si="24"/>
        <v>484.54559999999998</v>
      </c>
      <c r="P106" s="39">
        <f t="shared" si="25"/>
        <v>1130.0751</v>
      </c>
      <c r="Q106" s="38">
        <v>0</v>
      </c>
      <c r="R106" s="39">
        <f t="shared" si="18"/>
        <v>3379.0679999999998</v>
      </c>
      <c r="S106" s="39">
        <f t="shared" si="19"/>
        <v>966.99489999999992</v>
      </c>
      <c r="T106" s="39">
        <f t="shared" si="20"/>
        <v>2437.0730999999996</v>
      </c>
      <c r="U106" s="39">
        <f t="shared" si="21"/>
        <v>14972.0051</v>
      </c>
      <c r="V106" s="40">
        <v>111</v>
      </c>
      <c r="W106" s="37"/>
    </row>
    <row r="107" spans="1:29" s="1" customFormat="1" ht="18">
      <c r="A107" s="68">
        <v>93</v>
      </c>
      <c r="B107" s="51" t="s">
        <v>120</v>
      </c>
      <c r="C107" s="51" t="s">
        <v>368</v>
      </c>
      <c r="D107" s="51" t="s">
        <v>714</v>
      </c>
      <c r="E107" s="51" t="s">
        <v>715</v>
      </c>
      <c r="F107" s="51" t="s">
        <v>16</v>
      </c>
      <c r="G107" s="51" t="s">
        <v>17</v>
      </c>
      <c r="H107" s="52" t="s">
        <v>9</v>
      </c>
      <c r="I107" s="53">
        <v>13282.5</v>
      </c>
      <c r="J107" s="41">
        <v>0</v>
      </c>
      <c r="K107" s="39">
        <v>25</v>
      </c>
      <c r="L107" s="39">
        <f t="shared" si="16"/>
        <v>381.20774999999998</v>
      </c>
      <c r="M107" s="39">
        <f t="shared" si="17"/>
        <v>943.05749999999989</v>
      </c>
      <c r="N107" s="42">
        <f>+I107*1.1%</f>
        <v>146.10750000000002</v>
      </c>
      <c r="O107" s="39">
        <f t="shared" si="24"/>
        <v>403.78800000000001</v>
      </c>
      <c r="P107" s="39">
        <f t="shared" si="25"/>
        <v>941.72925000000009</v>
      </c>
      <c r="Q107" s="38">
        <v>0</v>
      </c>
      <c r="R107" s="39">
        <f t="shared" si="18"/>
        <v>2815.8900000000003</v>
      </c>
      <c r="S107" s="39">
        <f t="shared" si="19"/>
        <v>809.99575000000004</v>
      </c>
      <c r="T107" s="39">
        <f t="shared" si="20"/>
        <v>2030.8942500000001</v>
      </c>
      <c r="U107" s="39">
        <f t="shared" si="21"/>
        <v>12472.50425</v>
      </c>
      <c r="V107" s="40">
        <v>111</v>
      </c>
      <c r="W107" s="37"/>
    </row>
    <row r="108" spans="1:29" s="1" customFormat="1" ht="16.5" customHeight="1">
      <c r="A108" s="68">
        <v>94</v>
      </c>
      <c r="B108" s="51" t="s">
        <v>120</v>
      </c>
      <c r="C108" s="51" t="s">
        <v>369</v>
      </c>
      <c r="D108" s="51" t="s">
        <v>716</v>
      </c>
      <c r="E108" s="51" t="s">
        <v>717</v>
      </c>
      <c r="F108" s="51" t="s">
        <v>81</v>
      </c>
      <c r="G108" s="51" t="s">
        <v>82</v>
      </c>
      <c r="H108" s="52" t="s">
        <v>9</v>
      </c>
      <c r="I108" s="53">
        <v>44467.5</v>
      </c>
      <c r="J108" s="57">
        <v>1073.17</v>
      </c>
      <c r="K108" s="39">
        <v>25</v>
      </c>
      <c r="L108" s="39">
        <f t="shared" si="16"/>
        <v>1276.2172499999999</v>
      </c>
      <c r="M108" s="39">
        <f t="shared" si="17"/>
        <v>3157.1924999999997</v>
      </c>
      <c r="N108" s="42">
        <v>489.14</v>
      </c>
      <c r="O108" s="39">
        <f t="shared" si="24"/>
        <v>1351.8119999999999</v>
      </c>
      <c r="P108" s="39">
        <f t="shared" si="25"/>
        <v>3152.74575</v>
      </c>
      <c r="Q108" s="41">
        <v>0</v>
      </c>
      <c r="R108" s="39">
        <f t="shared" si="18"/>
        <v>9427.1075000000001</v>
      </c>
      <c r="S108" s="39">
        <f t="shared" si="19"/>
        <v>3726.1992499999997</v>
      </c>
      <c r="T108" s="39">
        <f t="shared" si="20"/>
        <v>6799.0782499999996</v>
      </c>
      <c r="U108" s="39">
        <f t="shared" si="21"/>
        <v>40741.300750000002</v>
      </c>
      <c r="V108" s="40">
        <v>111</v>
      </c>
      <c r="W108" s="37"/>
      <c r="X108" s="10"/>
    </row>
    <row r="109" spans="1:29" s="1" customFormat="1" ht="16.5" customHeight="1">
      <c r="A109" s="68">
        <v>95</v>
      </c>
      <c r="B109" s="51" t="s">
        <v>120</v>
      </c>
      <c r="C109" s="51" t="s">
        <v>372</v>
      </c>
      <c r="D109" s="51" t="s">
        <v>718</v>
      </c>
      <c r="E109" s="51" t="s">
        <v>719</v>
      </c>
      <c r="F109" s="51" t="s">
        <v>128</v>
      </c>
      <c r="G109" s="51" t="s">
        <v>8</v>
      </c>
      <c r="H109" s="52" t="s">
        <v>9</v>
      </c>
      <c r="I109" s="53">
        <v>18000</v>
      </c>
      <c r="J109" s="41">
        <v>0</v>
      </c>
      <c r="K109" s="39">
        <v>25</v>
      </c>
      <c r="L109" s="39">
        <f t="shared" si="16"/>
        <v>516.6</v>
      </c>
      <c r="M109" s="39">
        <f t="shared" si="17"/>
        <v>1277.9999999999998</v>
      </c>
      <c r="N109" s="42">
        <f t="shared" ref="N109:N113" si="26">+I109*1.1%</f>
        <v>198.00000000000003</v>
      </c>
      <c r="O109" s="39">
        <f t="shared" si="24"/>
        <v>547.20000000000005</v>
      </c>
      <c r="P109" s="39">
        <f t="shared" si="25"/>
        <v>1276.2</v>
      </c>
      <c r="Q109" s="38">
        <v>0</v>
      </c>
      <c r="R109" s="39">
        <f t="shared" si="18"/>
        <v>3816</v>
      </c>
      <c r="S109" s="39">
        <f t="shared" si="19"/>
        <v>1088.8000000000002</v>
      </c>
      <c r="T109" s="39">
        <f t="shared" si="20"/>
        <v>2752.2</v>
      </c>
      <c r="U109" s="39">
        <f t="shared" si="21"/>
        <v>16911.2</v>
      </c>
      <c r="V109" s="40">
        <v>111</v>
      </c>
      <c r="W109" s="37"/>
    </row>
    <row r="110" spans="1:29" s="1" customFormat="1" ht="18">
      <c r="A110" s="68">
        <v>96</v>
      </c>
      <c r="B110" s="51" t="s">
        <v>120</v>
      </c>
      <c r="C110" s="51" t="s">
        <v>374</v>
      </c>
      <c r="D110" s="51" t="s">
        <v>720</v>
      </c>
      <c r="E110" s="51" t="s">
        <v>721</v>
      </c>
      <c r="F110" s="51" t="s">
        <v>22</v>
      </c>
      <c r="G110" s="51" t="s">
        <v>17</v>
      </c>
      <c r="H110" s="52" t="s">
        <v>9</v>
      </c>
      <c r="I110" s="53">
        <v>13942.83</v>
      </c>
      <c r="J110" s="38">
        <v>0</v>
      </c>
      <c r="K110" s="39">
        <v>25</v>
      </c>
      <c r="L110" s="39">
        <f t="shared" ref="L110:L140" si="27">+I110*2.87%</f>
        <v>400.159221</v>
      </c>
      <c r="M110" s="39">
        <f t="shared" ref="M110:M140" si="28">+I110*7.1%</f>
        <v>989.94092999999987</v>
      </c>
      <c r="N110" s="42">
        <f t="shared" si="26"/>
        <v>153.37113000000002</v>
      </c>
      <c r="O110" s="39">
        <f t="shared" si="24"/>
        <v>423.862032</v>
      </c>
      <c r="P110" s="39">
        <f t="shared" si="25"/>
        <v>988.54664700000001</v>
      </c>
      <c r="Q110" s="38">
        <v>0</v>
      </c>
      <c r="R110" s="39">
        <f t="shared" si="18"/>
        <v>2955.8799599999998</v>
      </c>
      <c r="S110" s="39">
        <f t="shared" si="19"/>
        <v>849.021253</v>
      </c>
      <c r="T110" s="39">
        <f t="shared" si="20"/>
        <v>2131.8587069999999</v>
      </c>
      <c r="U110" s="39">
        <f t="shared" si="21"/>
        <v>13093.808746999999</v>
      </c>
      <c r="V110" s="40">
        <v>111</v>
      </c>
      <c r="W110" s="37"/>
    </row>
    <row r="111" spans="1:29" s="1" customFormat="1" ht="18">
      <c r="A111" s="68">
        <v>97</v>
      </c>
      <c r="B111" s="51" t="s">
        <v>120</v>
      </c>
      <c r="C111" s="51" t="s">
        <v>375</v>
      </c>
      <c r="D111" s="51" t="s">
        <v>722</v>
      </c>
      <c r="E111" s="51" t="s">
        <v>723</v>
      </c>
      <c r="F111" s="51" t="s">
        <v>42</v>
      </c>
      <c r="G111" s="51" t="s">
        <v>73</v>
      </c>
      <c r="H111" s="52" t="s">
        <v>9</v>
      </c>
      <c r="I111" s="53">
        <v>30000</v>
      </c>
      <c r="J111" s="41">
        <v>0</v>
      </c>
      <c r="K111" s="39">
        <v>25</v>
      </c>
      <c r="L111" s="39">
        <f t="shared" si="27"/>
        <v>861</v>
      </c>
      <c r="M111" s="39">
        <f t="shared" si="28"/>
        <v>2130</v>
      </c>
      <c r="N111" s="42">
        <f t="shared" si="26"/>
        <v>330.00000000000006</v>
      </c>
      <c r="O111" s="39">
        <f t="shared" si="24"/>
        <v>912</v>
      </c>
      <c r="P111" s="39">
        <f t="shared" si="25"/>
        <v>2127</v>
      </c>
      <c r="Q111" s="38">
        <v>0</v>
      </c>
      <c r="R111" s="39">
        <f t="shared" si="18"/>
        <v>6360</v>
      </c>
      <c r="S111" s="39">
        <f t="shared" si="19"/>
        <v>1798</v>
      </c>
      <c r="T111" s="39">
        <f t="shared" si="20"/>
        <v>4587</v>
      </c>
      <c r="U111" s="39">
        <f t="shared" si="21"/>
        <v>28202</v>
      </c>
      <c r="V111" s="40">
        <v>111</v>
      </c>
      <c r="W111" s="37"/>
    </row>
    <row r="112" spans="1:29" s="1" customFormat="1" ht="18">
      <c r="A112" s="68">
        <v>98</v>
      </c>
      <c r="B112" s="51" t="s">
        <v>120</v>
      </c>
      <c r="C112" s="51" t="s">
        <v>376</v>
      </c>
      <c r="D112" s="51" t="s">
        <v>724</v>
      </c>
      <c r="E112" s="51" t="s">
        <v>725</v>
      </c>
      <c r="F112" s="51" t="s">
        <v>23</v>
      </c>
      <c r="G112" s="51" t="s">
        <v>39</v>
      </c>
      <c r="H112" s="52" t="s">
        <v>9</v>
      </c>
      <c r="I112" s="53">
        <v>38115</v>
      </c>
      <c r="J112" s="57">
        <v>36.700000000000003</v>
      </c>
      <c r="K112" s="39">
        <v>25</v>
      </c>
      <c r="L112" s="39">
        <f t="shared" si="27"/>
        <v>1093.9005</v>
      </c>
      <c r="M112" s="39">
        <f t="shared" si="28"/>
        <v>2706.165</v>
      </c>
      <c r="N112" s="42">
        <f t="shared" si="26"/>
        <v>419.26500000000004</v>
      </c>
      <c r="O112" s="39">
        <f t="shared" si="24"/>
        <v>1158.6959999999999</v>
      </c>
      <c r="P112" s="39">
        <f t="shared" si="25"/>
        <v>2702.3535000000002</v>
      </c>
      <c r="Q112" s="57">
        <v>932.76</v>
      </c>
      <c r="R112" s="39">
        <f t="shared" si="18"/>
        <v>9013.14</v>
      </c>
      <c r="S112" s="39">
        <f t="shared" si="19"/>
        <v>3247.0564999999997</v>
      </c>
      <c r="T112" s="39">
        <f t="shared" si="20"/>
        <v>5827.7834999999995</v>
      </c>
      <c r="U112" s="39">
        <f t="shared" si="21"/>
        <v>34867.943500000001</v>
      </c>
      <c r="V112" s="40">
        <v>111</v>
      </c>
      <c r="W112" s="37"/>
    </row>
    <row r="113" spans="1:30" s="1" customFormat="1" ht="18">
      <c r="A113" s="68">
        <v>99</v>
      </c>
      <c r="B113" s="55" t="s">
        <v>120</v>
      </c>
      <c r="C113" s="55" t="s">
        <v>377</v>
      </c>
      <c r="D113" s="55" t="s">
        <v>726</v>
      </c>
      <c r="E113" s="55" t="s">
        <v>727</v>
      </c>
      <c r="F113" s="55" t="s">
        <v>23</v>
      </c>
      <c r="G113" s="55" t="s">
        <v>26</v>
      </c>
      <c r="H113" s="52" t="s">
        <v>9</v>
      </c>
      <c r="I113" s="56">
        <v>25047</v>
      </c>
      <c r="J113" s="41">
        <v>0</v>
      </c>
      <c r="K113" s="39">
        <v>25</v>
      </c>
      <c r="L113" s="39">
        <f t="shared" si="27"/>
        <v>718.84889999999996</v>
      </c>
      <c r="M113" s="39">
        <f t="shared" si="28"/>
        <v>1778.3369999999998</v>
      </c>
      <c r="N113" s="42">
        <f t="shared" si="26"/>
        <v>275.51700000000005</v>
      </c>
      <c r="O113" s="39">
        <f t="shared" si="24"/>
        <v>761.42880000000002</v>
      </c>
      <c r="P113" s="39">
        <f t="shared" si="25"/>
        <v>1775.8323</v>
      </c>
      <c r="Q113" s="38">
        <v>0</v>
      </c>
      <c r="R113" s="39">
        <f t="shared" si="18"/>
        <v>5309.9639999999999</v>
      </c>
      <c r="S113" s="39">
        <f t="shared" si="19"/>
        <v>1505.2777000000001</v>
      </c>
      <c r="T113" s="39">
        <f t="shared" si="20"/>
        <v>3829.6862999999998</v>
      </c>
      <c r="U113" s="39">
        <f t="shared" si="21"/>
        <v>23541.722300000001</v>
      </c>
      <c r="V113" s="40">
        <v>111</v>
      </c>
      <c r="W113" s="37"/>
    </row>
    <row r="114" spans="1:30" s="1" customFormat="1" ht="18">
      <c r="A114" s="68">
        <v>100</v>
      </c>
      <c r="B114" s="51" t="s">
        <v>120</v>
      </c>
      <c r="C114" s="51" t="s">
        <v>378</v>
      </c>
      <c r="D114" s="51" t="s">
        <v>728</v>
      </c>
      <c r="E114" s="51" t="s">
        <v>729</v>
      </c>
      <c r="F114" s="51" t="s">
        <v>23</v>
      </c>
      <c r="G114" s="51" t="s">
        <v>92</v>
      </c>
      <c r="H114" s="52" t="s">
        <v>9</v>
      </c>
      <c r="I114" s="53">
        <v>50186</v>
      </c>
      <c r="J114" s="57">
        <v>1880.25</v>
      </c>
      <c r="K114" s="39">
        <v>25</v>
      </c>
      <c r="L114" s="39">
        <f t="shared" si="27"/>
        <v>1440.3381999999999</v>
      </c>
      <c r="M114" s="39">
        <f t="shared" si="28"/>
        <v>3563.2059999999997</v>
      </c>
      <c r="N114" s="42">
        <v>490.03</v>
      </c>
      <c r="O114" s="39">
        <f t="shared" si="24"/>
        <v>1525.6543999999999</v>
      </c>
      <c r="P114" s="39">
        <f t="shared" si="25"/>
        <v>3558.1874000000003</v>
      </c>
      <c r="Q114" s="38">
        <v>0</v>
      </c>
      <c r="R114" s="39">
        <f t="shared" si="18"/>
        <v>10577.415999999999</v>
      </c>
      <c r="S114" s="39">
        <f t="shared" si="19"/>
        <v>4871.2425999999996</v>
      </c>
      <c r="T114" s="39">
        <f t="shared" si="20"/>
        <v>7611.4233999999997</v>
      </c>
      <c r="U114" s="39">
        <f t="shared" si="21"/>
        <v>45314.757400000002</v>
      </c>
      <c r="V114" s="40">
        <v>111</v>
      </c>
      <c r="W114" s="14"/>
      <c r="X114" s="14"/>
    </row>
    <row r="115" spans="1:30" s="1" customFormat="1" ht="18">
      <c r="A115" s="68">
        <v>101</v>
      </c>
      <c r="B115" s="51" t="s">
        <v>120</v>
      </c>
      <c r="C115" s="51" t="s">
        <v>379</v>
      </c>
      <c r="D115" s="51" t="s">
        <v>730</v>
      </c>
      <c r="E115" s="51" t="s">
        <v>731</v>
      </c>
      <c r="F115" s="51" t="s">
        <v>23</v>
      </c>
      <c r="G115" s="51" t="s">
        <v>26</v>
      </c>
      <c r="H115" s="52" t="s">
        <v>9</v>
      </c>
      <c r="I115" s="53">
        <v>25047</v>
      </c>
      <c r="J115" s="41">
        <v>0</v>
      </c>
      <c r="K115" s="39">
        <v>25</v>
      </c>
      <c r="L115" s="39">
        <f t="shared" si="27"/>
        <v>718.84889999999996</v>
      </c>
      <c r="M115" s="39">
        <f t="shared" si="28"/>
        <v>1778.3369999999998</v>
      </c>
      <c r="N115" s="42">
        <f>+I115*1.1%</f>
        <v>275.51700000000005</v>
      </c>
      <c r="O115" s="39">
        <f t="shared" si="24"/>
        <v>761.42880000000002</v>
      </c>
      <c r="P115" s="39">
        <f t="shared" si="25"/>
        <v>1775.8323</v>
      </c>
      <c r="Q115" s="38">
        <v>0</v>
      </c>
      <c r="R115" s="39">
        <f t="shared" si="18"/>
        <v>5309.9639999999999</v>
      </c>
      <c r="S115" s="39">
        <f t="shared" si="19"/>
        <v>1505.2777000000001</v>
      </c>
      <c r="T115" s="39">
        <f t="shared" si="20"/>
        <v>3829.6862999999998</v>
      </c>
      <c r="U115" s="39">
        <f t="shared" si="21"/>
        <v>23541.722300000001</v>
      </c>
      <c r="V115" s="40">
        <v>111</v>
      </c>
      <c r="W115" s="37"/>
    </row>
    <row r="116" spans="1:30" s="1" customFormat="1" ht="16.5" customHeight="1">
      <c r="A116" s="68">
        <v>102</v>
      </c>
      <c r="B116" s="51" t="s">
        <v>120</v>
      </c>
      <c r="C116" s="51" t="s">
        <v>380</v>
      </c>
      <c r="D116" s="51" t="s">
        <v>732</v>
      </c>
      <c r="E116" s="51" t="s">
        <v>733</v>
      </c>
      <c r="F116" s="51" t="s">
        <v>22</v>
      </c>
      <c r="G116" s="51" t="s">
        <v>39</v>
      </c>
      <c r="H116" s="52" t="s">
        <v>9</v>
      </c>
      <c r="I116" s="53">
        <v>34711.599999999999</v>
      </c>
      <c r="J116" s="38">
        <v>0</v>
      </c>
      <c r="K116" s="39">
        <v>25</v>
      </c>
      <c r="L116" s="39">
        <f t="shared" si="27"/>
        <v>996.22291999999993</v>
      </c>
      <c r="M116" s="39">
        <f t="shared" si="28"/>
        <v>2464.5235999999995</v>
      </c>
      <c r="N116" s="42">
        <f>+I116*1.1%</f>
        <v>381.82760000000002</v>
      </c>
      <c r="O116" s="39">
        <f t="shared" si="24"/>
        <v>1055.2326399999999</v>
      </c>
      <c r="P116" s="39">
        <f t="shared" si="25"/>
        <v>2461.0524399999999</v>
      </c>
      <c r="Q116" s="38">
        <v>0</v>
      </c>
      <c r="R116" s="39">
        <f t="shared" si="18"/>
        <v>7358.859199999999</v>
      </c>
      <c r="S116" s="39">
        <f t="shared" si="19"/>
        <v>2076.4555599999999</v>
      </c>
      <c r="T116" s="39">
        <f t="shared" si="20"/>
        <v>5307.4036399999995</v>
      </c>
      <c r="U116" s="39">
        <f t="shared" si="21"/>
        <v>32635.14444</v>
      </c>
      <c r="V116" s="40">
        <v>111</v>
      </c>
      <c r="W116" s="37"/>
    </row>
    <row r="117" spans="1:30" s="1" customFormat="1" ht="16.5" customHeight="1">
      <c r="A117" s="68">
        <v>103</v>
      </c>
      <c r="B117" s="51" t="s">
        <v>120</v>
      </c>
      <c r="C117" s="51" t="s">
        <v>382</v>
      </c>
      <c r="D117" s="51" t="s">
        <v>734</v>
      </c>
      <c r="E117" s="51" t="s">
        <v>735</v>
      </c>
      <c r="F117" s="51" t="s">
        <v>23</v>
      </c>
      <c r="G117" s="51" t="s">
        <v>13</v>
      </c>
      <c r="H117" s="52" t="s">
        <v>9</v>
      </c>
      <c r="I117" s="53">
        <v>18172</v>
      </c>
      <c r="J117" s="41"/>
      <c r="K117" s="39">
        <v>25</v>
      </c>
      <c r="L117" s="39">
        <f t="shared" si="27"/>
        <v>521.53639999999996</v>
      </c>
      <c r="M117" s="39">
        <f t="shared" si="28"/>
        <v>1290.212</v>
      </c>
      <c r="N117" s="42">
        <f>+I117*1.1%</f>
        <v>199.89200000000002</v>
      </c>
      <c r="O117" s="39">
        <f t="shared" si="24"/>
        <v>552.42880000000002</v>
      </c>
      <c r="P117" s="39">
        <f t="shared" si="25"/>
        <v>1288.3948</v>
      </c>
      <c r="Q117" s="38"/>
      <c r="R117" s="39">
        <f t="shared" si="18"/>
        <v>3852.4639999999999</v>
      </c>
      <c r="S117" s="39">
        <f t="shared" si="19"/>
        <v>1098.9652000000001</v>
      </c>
      <c r="T117" s="39">
        <f t="shared" si="20"/>
        <v>2778.4988000000003</v>
      </c>
      <c r="U117" s="39">
        <f t="shared" si="21"/>
        <v>17073.034800000001</v>
      </c>
      <c r="V117" s="40">
        <v>111</v>
      </c>
      <c r="W117" s="37"/>
    </row>
    <row r="118" spans="1:30" s="1" customFormat="1" ht="18">
      <c r="A118" s="68">
        <v>104</v>
      </c>
      <c r="B118" s="51" t="s">
        <v>120</v>
      </c>
      <c r="C118" s="51" t="s">
        <v>383</v>
      </c>
      <c r="D118" s="51" t="s">
        <v>736</v>
      </c>
      <c r="E118" s="51" t="s">
        <v>737</v>
      </c>
      <c r="F118" s="51" t="s">
        <v>16</v>
      </c>
      <c r="G118" s="51" t="s">
        <v>17</v>
      </c>
      <c r="H118" s="52" t="s">
        <v>9</v>
      </c>
      <c r="I118" s="53">
        <v>13813.8</v>
      </c>
      <c r="J118" s="41">
        <v>0</v>
      </c>
      <c r="K118" s="39">
        <v>25</v>
      </c>
      <c r="L118" s="39">
        <f t="shared" si="27"/>
        <v>396.45605999999998</v>
      </c>
      <c r="M118" s="39">
        <f t="shared" si="28"/>
        <v>980.77979999999991</v>
      </c>
      <c r="N118" s="42">
        <f>+I118*1.1%</f>
        <v>151.95180000000002</v>
      </c>
      <c r="O118" s="39">
        <f t="shared" si="24"/>
        <v>419.93951999999996</v>
      </c>
      <c r="P118" s="39">
        <f t="shared" si="25"/>
        <v>979.39841999999999</v>
      </c>
      <c r="Q118" s="38">
        <v>0</v>
      </c>
      <c r="R118" s="39">
        <f t="shared" si="18"/>
        <v>2928.5255999999999</v>
      </c>
      <c r="S118" s="39">
        <f t="shared" si="19"/>
        <v>841.39557999999988</v>
      </c>
      <c r="T118" s="39">
        <f t="shared" si="20"/>
        <v>2112.1300199999996</v>
      </c>
      <c r="U118" s="39">
        <f t="shared" si="21"/>
        <v>12972.404419999999</v>
      </c>
      <c r="V118" s="40">
        <v>111</v>
      </c>
      <c r="W118" s="37"/>
      <c r="X118" s="10"/>
    </row>
    <row r="119" spans="1:30" s="1" customFormat="1" ht="18">
      <c r="A119" s="68">
        <v>105</v>
      </c>
      <c r="B119" s="51" t="s">
        <v>120</v>
      </c>
      <c r="C119" s="51" t="s">
        <v>384</v>
      </c>
      <c r="D119" s="51" t="s">
        <v>738</v>
      </c>
      <c r="E119" s="51" t="s">
        <v>739</v>
      </c>
      <c r="F119" s="51" t="s">
        <v>14</v>
      </c>
      <c r="G119" s="51" t="s">
        <v>50</v>
      </c>
      <c r="H119" s="52" t="s">
        <v>9</v>
      </c>
      <c r="I119" s="53">
        <v>33000</v>
      </c>
      <c r="J119" s="38">
        <v>0</v>
      </c>
      <c r="K119" s="39">
        <v>25</v>
      </c>
      <c r="L119" s="39">
        <f t="shared" si="27"/>
        <v>947.1</v>
      </c>
      <c r="M119" s="39">
        <f t="shared" si="28"/>
        <v>2343</v>
      </c>
      <c r="N119" s="42">
        <f>+I119*1.1%</f>
        <v>363.00000000000006</v>
      </c>
      <c r="O119" s="39">
        <f t="shared" si="24"/>
        <v>1003.2</v>
      </c>
      <c r="P119" s="39">
        <f t="shared" si="25"/>
        <v>2339.7000000000003</v>
      </c>
      <c r="Q119" s="38">
        <v>0</v>
      </c>
      <c r="R119" s="39">
        <f t="shared" si="18"/>
        <v>6996</v>
      </c>
      <c r="S119" s="39">
        <f t="shared" si="19"/>
        <v>1975.3000000000002</v>
      </c>
      <c r="T119" s="39">
        <f t="shared" si="20"/>
        <v>5045.7000000000007</v>
      </c>
      <c r="U119" s="39">
        <f t="shared" si="21"/>
        <v>31024.7</v>
      </c>
      <c r="V119" s="40">
        <v>111</v>
      </c>
      <c r="W119" s="37"/>
    </row>
    <row r="120" spans="1:30" s="1" customFormat="1" ht="18">
      <c r="A120" s="68">
        <v>106</v>
      </c>
      <c r="B120" s="51" t="s">
        <v>120</v>
      </c>
      <c r="C120" s="51" t="s">
        <v>385</v>
      </c>
      <c r="D120" s="51" t="s">
        <v>740</v>
      </c>
      <c r="E120" s="51" t="s">
        <v>741</v>
      </c>
      <c r="F120" s="51" t="s">
        <v>191</v>
      </c>
      <c r="G120" s="51" t="s">
        <v>231</v>
      </c>
      <c r="H120" s="52" t="s">
        <v>9</v>
      </c>
      <c r="I120" s="53">
        <v>40100.5</v>
      </c>
      <c r="J120" s="57">
        <v>456.83</v>
      </c>
      <c r="K120" s="39">
        <v>25</v>
      </c>
      <c r="L120" s="39">
        <f t="shared" si="27"/>
        <v>1150.88435</v>
      </c>
      <c r="M120" s="39">
        <f t="shared" si="28"/>
        <v>2847.1354999999999</v>
      </c>
      <c r="N120" s="42">
        <v>441.11</v>
      </c>
      <c r="O120" s="39">
        <f t="shared" si="24"/>
        <v>1219.0552</v>
      </c>
      <c r="P120" s="39">
        <f t="shared" si="25"/>
        <v>2843.12545</v>
      </c>
      <c r="Q120" s="38">
        <v>0</v>
      </c>
      <c r="R120" s="39">
        <f t="shared" si="18"/>
        <v>8501.3104999999996</v>
      </c>
      <c r="S120" s="39">
        <f t="shared" si="19"/>
        <v>2851.76955</v>
      </c>
      <c r="T120" s="39">
        <f t="shared" si="20"/>
        <v>6131.3709500000004</v>
      </c>
      <c r="U120" s="39">
        <f t="shared" si="21"/>
        <v>37248.730450000003</v>
      </c>
      <c r="V120" s="40">
        <v>111</v>
      </c>
      <c r="W120" s="37"/>
    </row>
    <row r="121" spans="1:30" s="1" customFormat="1" ht="16.5" customHeight="1">
      <c r="A121" s="68">
        <v>107</v>
      </c>
      <c r="B121" s="51" t="s">
        <v>120</v>
      </c>
      <c r="C121" s="51" t="s">
        <v>386</v>
      </c>
      <c r="D121" s="51" t="s">
        <v>742</v>
      </c>
      <c r="E121" s="51" t="s">
        <v>743</v>
      </c>
      <c r="F121" s="51" t="s">
        <v>60</v>
      </c>
      <c r="G121" s="51" t="s">
        <v>62</v>
      </c>
      <c r="H121" s="52" t="s">
        <v>9</v>
      </c>
      <c r="I121" s="53">
        <v>21707.4</v>
      </c>
      <c r="J121" s="41">
        <v>0</v>
      </c>
      <c r="K121" s="39">
        <v>25</v>
      </c>
      <c r="L121" s="39">
        <f t="shared" si="27"/>
        <v>623.00238000000002</v>
      </c>
      <c r="M121" s="39">
        <f t="shared" si="28"/>
        <v>1541.2254</v>
      </c>
      <c r="N121" s="42">
        <f>+I121*1.1%</f>
        <v>238.78140000000005</v>
      </c>
      <c r="O121" s="39">
        <f t="shared" si="24"/>
        <v>659.90496000000007</v>
      </c>
      <c r="P121" s="39">
        <f t="shared" si="25"/>
        <v>1539.0546600000002</v>
      </c>
      <c r="Q121" s="38">
        <v>0</v>
      </c>
      <c r="R121" s="39">
        <f t="shared" si="18"/>
        <v>4601.9688000000006</v>
      </c>
      <c r="S121" s="39">
        <f t="shared" si="19"/>
        <v>1307.9073400000002</v>
      </c>
      <c r="T121" s="39">
        <f t="shared" si="20"/>
        <v>3319.0614600000004</v>
      </c>
      <c r="U121" s="39">
        <f t="shared" si="21"/>
        <v>20399.49266</v>
      </c>
      <c r="V121" s="40">
        <v>111</v>
      </c>
      <c r="W121" s="37"/>
      <c r="X121" s="13"/>
    </row>
    <row r="122" spans="1:30" s="1" customFormat="1" ht="18">
      <c r="A122" s="68">
        <v>108</v>
      </c>
      <c r="B122" s="51" t="s">
        <v>120</v>
      </c>
      <c r="C122" s="51" t="s">
        <v>387</v>
      </c>
      <c r="D122" s="51" t="s">
        <v>744</v>
      </c>
      <c r="E122" s="51" t="s">
        <v>745</v>
      </c>
      <c r="F122" s="51" t="s">
        <v>177</v>
      </c>
      <c r="G122" s="51" t="s">
        <v>11</v>
      </c>
      <c r="H122" s="52" t="s">
        <v>9</v>
      </c>
      <c r="I122" s="53">
        <v>63888</v>
      </c>
      <c r="J122" s="57">
        <v>4031.74</v>
      </c>
      <c r="K122" s="39">
        <v>25</v>
      </c>
      <c r="L122" s="39">
        <f t="shared" si="27"/>
        <v>1833.5855999999999</v>
      </c>
      <c r="M122" s="39">
        <f t="shared" si="28"/>
        <v>4536.0479999999998</v>
      </c>
      <c r="N122" s="42">
        <v>490.03</v>
      </c>
      <c r="O122" s="39">
        <f t="shared" si="24"/>
        <v>1942.1951999999999</v>
      </c>
      <c r="P122" s="39">
        <f t="shared" si="25"/>
        <v>4529.6592000000001</v>
      </c>
      <c r="Q122" s="57">
        <v>932.76</v>
      </c>
      <c r="R122" s="39">
        <f t="shared" si="18"/>
        <v>14264.277999999998</v>
      </c>
      <c r="S122" s="39">
        <f t="shared" si="19"/>
        <v>8765.2808000000005</v>
      </c>
      <c r="T122" s="39">
        <f t="shared" si="20"/>
        <v>9555.7371999999996</v>
      </c>
      <c r="U122" s="39">
        <f t="shared" si="21"/>
        <v>55122.7192</v>
      </c>
      <c r="V122" s="40">
        <v>111</v>
      </c>
      <c r="W122" s="37"/>
    </row>
    <row r="123" spans="1:30" s="1" customFormat="1" ht="18">
      <c r="A123" s="68">
        <v>109</v>
      </c>
      <c r="B123" s="51" t="s">
        <v>120</v>
      </c>
      <c r="C123" s="51" t="s">
        <v>388</v>
      </c>
      <c r="D123" s="51" t="s">
        <v>746</v>
      </c>
      <c r="E123" s="51" t="s">
        <v>747</v>
      </c>
      <c r="F123" s="51" t="s">
        <v>53</v>
      </c>
      <c r="G123" s="51" t="s">
        <v>26</v>
      </c>
      <c r="H123" s="52" t="s">
        <v>9</v>
      </c>
      <c r="I123" s="53">
        <v>28749.599999999999</v>
      </c>
      <c r="J123" s="41">
        <v>0</v>
      </c>
      <c r="K123" s="39">
        <v>25</v>
      </c>
      <c r="L123" s="39">
        <f t="shared" si="27"/>
        <v>825.11351999999999</v>
      </c>
      <c r="M123" s="39">
        <f t="shared" si="28"/>
        <v>2041.2215999999996</v>
      </c>
      <c r="N123" s="42">
        <f>+I123*1.1%</f>
        <v>316.24560000000002</v>
      </c>
      <c r="O123" s="39">
        <f t="shared" si="24"/>
        <v>873.98784000000001</v>
      </c>
      <c r="P123" s="39">
        <f t="shared" si="25"/>
        <v>2038.34664</v>
      </c>
      <c r="Q123" s="38">
        <v>0</v>
      </c>
      <c r="R123" s="39">
        <f t="shared" si="18"/>
        <v>6094.9151999999995</v>
      </c>
      <c r="S123" s="39">
        <f t="shared" si="19"/>
        <v>1724.1013600000001</v>
      </c>
      <c r="T123" s="39">
        <f t="shared" si="20"/>
        <v>4395.8138399999998</v>
      </c>
      <c r="U123" s="39">
        <f t="shared" si="21"/>
        <v>27025.498639999998</v>
      </c>
      <c r="V123" s="40">
        <v>111</v>
      </c>
      <c r="W123" s="37"/>
    </row>
    <row r="124" spans="1:30" s="2" customFormat="1" ht="18">
      <c r="A124" s="68">
        <v>110</v>
      </c>
      <c r="B124" s="51" t="s">
        <v>120</v>
      </c>
      <c r="C124" s="51" t="s">
        <v>389</v>
      </c>
      <c r="D124" s="51" t="s">
        <v>748</v>
      </c>
      <c r="E124" s="51" t="s">
        <v>749</v>
      </c>
      <c r="F124" s="51" t="s">
        <v>46</v>
      </c>
      <c r="G124" s="51" t="s">
        <v>47</v>
      </c>
      <c r="H124" s="52" t="s">
        <v>9</v>
      </c>
      <c r="I124" s="53">
        <v>24200</v>
      </c>
      <c r="J124" s="41">
        <v>0</v>
      </c>
      <c r="K124" s="39">
        <v>25</v>
      </c>
      <c r="L124" s="39">
        <f t="shared" si="27"/>
        <v>694.54</v>
      </c>
      <c r="M124" s="39">
        <f t="shared" si="28"/>
        <v>1718.1999999999998</v>
      </c>
      <c r="N124" s="42">
        <f>+I124*1.1%</f>
        <v>266.20000000000005</v>
      </c>
      <c r="O124" s="39">
        <f t="shared" si="24"/>
        <v>735.68</v>
      </c>
      <c r="P124" s="39">
        <f t="shared" si="25"/>
        <v>1715.7800000000002</v>
      </c>
      <c r="Q124" s="41">
        <v>0</v>
      </c>
      <c r="R124" s="39">
        <f t="shared" si="18"/>
        <v>5130.3999999999996</v>
      </c>
      <c r="S124" s="39">
        <f t="shared" si="19"/>
        <v>1455.2199999999998</v>
      </c>
      <c r="T124" s="39">
        <f t="shared" si="20"/>
        <v>3700.1800000000003</v>
      </c>
      <c r="U124" s="39">
        <f t="shared" si="21"/>
        <v>22744.78</v>
      </c>
      <c r="V124" s="40">
        <v>111</v>
      </c>
      <c r="W124" s="37"/>
      <c r="X124" s="1"/>
      <c r="Y124" s="1"/>
      <c r="Z124" s="1"/>
      <c r="AA124" s="1"/>
      <c r="AB124" s="1"/>
      <c r="AC124" s="1"/>
      <c r="AD124" s="1"/>
    </row>
    <row r="125" spans="1:30" s="1" customFormat="1" ht="16.5" customHeight="1">
      <c r="A125" s="68">
        <v>111</v>
      </c>
      <c r="B125" s="51" t="s">
        <v>120</v>
      </c>
      <c r="C125" s="51" t="s">
        <v>390</v>
      </c>
      <c r="D125" s="51" t="s">
        <v>750</v>
      </c>
      <c r="E125" s="51" t="s">
        <v>751</v>
      </c>
      <c r="F125" s="51" t="s">
        <v>23</v>
      </c>
      <c r="G125" s="51" t="s">
        <v>25</v>
      </c>
      <c r="H125" s="52" t="s">
        <v>9</v>
      </c>
      <c r="I125" s="53">
        <v>18216</v>
      </c>
      <c r="J125" s="41">
        <v>0</v>
      </c>
      <c r="K125" s="39">
        <v>25</v>
      </c>
      <c r="L125" s="39">
        <f t="shared" si="27"/>
        <v>522.79920000000004</v>
      </c>
      <c r="M125" s="39">
        <f t="shared" si="28"/>
        <v>1293.3359999999998</v>
      </c>
      <c r="N125" s="42">
        <f>+I125*1.1%</f>
        <v>200.37600000000003</v>
      </c>
      <c r="O125" s="39">
        <f t="shared" si="24"/>
        <v>553.76639999999998</v>
      </c>
      <c r="P125" s="39">
        <f t="shared" si="25"/>
        <v>1291.5144</v>
      </c>
      <c r="Q125" s="41">
        <v>0</v>
      </c>
      <c r="R125" s="39">
        <f t="shared" si="18"/>
        <v>3861.7919999999995</v>
      </c>
      <c r="S125" s="39">
        <f t="shared" si="19"/>
        <v>1101.5655999999999</v>
      </c>
      <c r="T125" s="39">
        <f t="shared" si="20"/>
        <v>2785.2263999999996</v>
      </c>
      <c r="U125" s="39">
        <f t="shared" si="21"/>
        <v>17114.434399999998</v>
      </c>
      <c r="V125" s="40">
        <v>111</v>
      </c>
      <c r="W125" s="37"/>
    </row>
    <row r="126" spans="1:30" s="1" customFormat="1" ht="18">
      <c r="A126" s="68">
        <v>112</v>
      </c>
      <c r="B126" s="51" t="s">
        <v>120</v>
      </c>
      <c r="C126" s="51" t="s">
        <v>391</v>
      </c>
      <c r="D126" s="51" t="s">
        <v>665</v>
      </c>
      <c r="E126" s="51" t="s">
        <v>752</v>
      </c>
      <c r="F126" s="51" t="s">
        <v>31</v>
      </c>
      <c r="G126" s="51" t="s">
        <v>392</v>
      </c>
      <c r="H126" s="52" t="s">
        <v>9</v>
      </c>
      <c r="I126" s="53">
        <v>44000</v>
      </c>
      <c r="J126" s="57">
        <v>1007.19</v>
      </c>
      <c r="K126" s="39">
        <v>25</v>
      </c>
      <c r="L126" s="39">
        <f t="shared" si="27"/>
        <v>1262.8</v>
      </c>
      <c r="M126" s="39">
        <f t="shared" si="28"/>
        <v>3123.9999999999995</v>
      </c>
      <c r="N126" s="42">
        <v>484</v>
      </c>
      <c r="O126" s="39">
        <f t="shared" si="24"/>
        <v>1337.6</v>
      </c>
      <c r="P126" s="39">
        <f t="shared" si="25"/>
        <v>3119.6000000000004</v>
      </c>
      <c r="Q126" s="38">
        <v>0</v>
      </c>
      <c r="R126" s="39">
        <f t="shared" si="18"/>
        <v>9328</v>
      </c>
      <c r="S126" s="39">
        <f t="shared" si="19"/>
        <v>3632.5899999999997</v>
      </c>
      <c r="T126" s="39">
        <f t="shared" si="20"/>
        <v>6727.6</v>
      </c>
      <c r="U126" s="39">
        <f t="shared" si="21"/>
        <v>40367.410000000003</v>
      </c>
      <c r="V126" s="40">
        <v>111</v>
      </c>
      <c r="W126" s="37"/>
    </row>
    <row r="127" spans="1:30" s="1" customFormat="1" ht="18">
      <c r="A127" s="68">
        <v>113</v>
      </c>
      <c r="B127" s="51" t="s">
        <v>120</v>
      </c>
      <c r="C127" s="51" t="s">
        <v>393</v>
      </c>
      <c r="D127" s="51" t="s">
        <v>753</v>
      </c>
      <c r="E127" s="51" t="s">
        <v>754</v>
      </c>
      <c r="F127" s="51" t="s">
        <v>187</v>
      </c>
      <c r="G127" s="51" t="s">
        <v>13</v>
      </c>
      <c r="H127" s="52" t="s">
        <v>9</v>
      </c>
      <c r="I127" s="53">
        <v>24000</v>
      </c>
      <c r="J127" s="41">
        <v>0</v>
      </c>
      <c r="K127" s="39">
        <v>25</v>
      </c>
      <c r="L127" s="39">
        <f t="shared" si="27"/>
        <v>688.8</v>
      </c>
      <c r="M127" s="39">
        <f t="shared" si="28"/>
        <v>1703.9999999999998</v>
      </c>
      <c r="N127" s="42">
        <f t="shared" ref="N127:N132" si="29">+I127*1.1%</f>
        <v>264</v>
      </c>
      <c r="O127" s="39">
        <f t="shared" si="24"/>
        <v>729.6</v>
      </c>
      <c r="P127" s="39">
        <f t="shared" si="25"/>
        <v>1701.6000000000001</v>
      </c>
      <c r="Q127" s="38">
        <v>0</v>
      </c>
      <c r="R127" s="39">
        <f t="shared" si="18"/>
        <v>5088</v>
      </c>
      <c r="S127" s="39">
        <f t="shared" si="19"/>
        <v>1443.4</v>
      </c>
      <c r="T127" s="39">
        <f t="shared" si="20"/>
        <v>3669.6</v>
      </c>
      <c r="U127" s="39">
        <f t="shared" si="21"/>
        <v>22556.6</v>
      </c>
      <c r="V127" s="40">
        <v>111</v>
      </c>
      <c r="W127" s="46"/>
      <c r="X127" s="4"/>
    </row>
    <row r="128" spans="1:30" s="1" customFormat="1" ht="18">
      <c r="A128" s="68">
        <v>114</v>
      </c>
      <c r="B128" s="51" t="s">
        <v>120</v>
      </c>
      <c r="C128" s="51" t="s">
        <v>395</v>
      </c>
      <c r="D128" s="51" t="s">
        <v>755</v>
      </c>
      <c r="E128" s="51" t="s">
        <v>756</v>
      </c>
      <c r="F128" s="51" t="s">
        <v>16</v>
      </c>
      <c r="G128" s="51" t="s">
        <v>49</v>
      </c>
      <c r="H128" s="52" t="s">
        <v>9</v>
      </c>
      <c r="I128" s="53">
        <v>17077.5</v>
      </c>
      <c r="J128" s="41">
        <v>0</v>
      </c>
      <c r="K128" s="39">
        <v>25</v>
      </c>
      <c r="L128" s="39">
        <f t="shared" si="27"/>
        <v>490.12425000000002</v>
      </c>
      <c r="M128" s="39">
        <f t="shared" si="28"/>
        <v>1212.5024999999998</v>
      </c>
      <c r="N128" s="42">
        <f t="shared" si="29"/>
        <v>187.85250000000002</v>
      </c>
      <c r="O128" s="39">
        <f t="shared" si="24"/>
        <v>519.15599999999995</v>
      </c>
      <c r="P128" s="39">
        <f t="shared" si="25"/>
        <v>1210.79475</v>
      </c>
      <c r="Q128" s="38">
        <v>0</v>
      </c>
      <c r="R128" s="39">
        <f t="shared" si="18"/>
        <v>3620.43</v>
      </c>
      <c r="S128" s="39">
        <f t="shared" si="19"/>
        <v>1034.28025</v>
      </c>
      <c r="T128" s="39">
        <f t="shared" si="20"/>
        <v>2611.1497499999996</v>
      </c>
      <c r="U128" s="39">
        <f t="shared" si="21"/>
        <v>16043.21975</v>
      </c>
      <c r="V128" s="40">
        <v>111</v>
      </c>
      <c r="W128" s="37"/>
    </row>
    <row r="129" spans="1:24" s="1" customFormat="1" ht="18">
      <c r="A129" s="68">
        <v>115</v>
      </c>
      <c r="B129" s="51" t="s">
        <v>120</v>
      </c>
      <c r="C129" s="51" t="s">
        <v>397</v>
      </c>
      <c r="D129" s="51" t="s">
        <v>757</v>
      </c>
      <c r="E129" s="51" t="s">
        <v>758</v>
      </c>
      <c r="F129" s="51" t="s">
        <v>16</v>
      </c>
      <c r="G129" s="51" t="s">
        <v>17</v>
      </c>
      <c r="H129" s="52" t="s">
        <v>9</v>
      </c>
      <c r="I129" s="53">
        <v>13156</v>
      </c>
      <c r="J129" s="41">
        <v>0</v>
      </c>
      <c r="K129" s="39">
        <v>25</v>
      </c>
      <c r="L129" s="39">
        <f t="shared" si="27"/>
        <v>377.5772</v>
      </c>
      <c r="M129" s="39">
        <f t="shared" si="28"/>
        <v>934.07599999999991</v>
      </c>
      <c r="N129" s="42">
        <f t="shared" si="29"/>
        <v>144.71600000000001</v>
      </c>
      <c r="O129" s="39">
        <f t="shared" si="24"/>
        <v>399.94240000000002</v>
      </c>
      <c r="P129" s="39">
        <f t="shared" si="25"/>
        <v>932.76040000000012</v>
      </c>
      <c r="Q129" s="38">
        <v>0</v>
      </c>
      <c r="R129" s="39">
        <f t="shared" si="18"/>
        <v>2789.0720000000001</v>
      </c>
      <c r="S129" s="39">
        <f t="shared" si="19"/>
        <v>802.51960000000008</v>
      </c>
      <c r="T129" s="39">
        <f t="shared" si="20"/>
        <v>2011.5524</v>
      </c>
      <c r="U129" s="39">
        <f t="shared" si="21"/>
        <v>12353.4804</v>
      </c>
      <c r="V129" s="40">
        <v>111</v>
      </c>
      <c r="W129" s="37"/>
    </row>
    <row r="130" spans="1:24" s="1" customFormat="1" ht="18">
      <c r="A130" s="68">
        <v>116</v>
      </c>
      <c r="B130" s="51" t="s">
        <v>120</v>
      </c>
      <c r="C130" s="51" t="s">
        <v>398</v>
      </c>
      <c r="D130" s="51" t="s">
        <v>759</v>
      </c>
      <c r="E130" s="51" t="s">
        <v>760</v>
      </c>
      <c r="F130" s="51" t="s">
        <v>23</v>
      </c>
      <c r="G130" s="51" t="s">
        <v>17</v>
      </c>
      <c r="H130" s="52" t="s">
        <v>9</v>
      </c>
      <c r="I130" s="53">
        <v>13092.75</v>
      </c>
      <c r="J130" s="41">
        <v>0</v>
      </c>
      <c r="K130" s="39">
        <v>25</v>
      </c>
      <c r="L130" s="39">
        <f t="shared" si="27"/>
        <v>375.76192500000002</v>
      </c>
      <c r="M130" s="39">
        <f t="shared" si="28"/>
        <v>929.58524999999997</v>
      </c>
      <c r="N130" s="42">
        <f t="shared" si="29"/>
        <v>144.02025</v>
      </c>
      <c r="O130" s="39">
        <f t="shared" si="24"/>
        <v>398.01960000000003</v>
      </c>
      <c r="P130" s="39">
        <f t="shared" si="25"/>
        <v>928.27597500000002</v>
      </c>
      <c r="Q130" s="38">
        <v>0</v>
      </c>
      <c r="R130" s="39">
        <f t="shared" si="18"/>
        <v>2775.663</v>
      </c>
      <c r="S130" s="39">
        <f t="shared" si="19"/>
        <v>798.7815250000001</v>
      </c>
      <c r="T130" s="39">
        <f t="shared" si="20"/>
        <v>2001.8814749999999</v>
      </c>
      <c r="U130" s="39">
        <f t="shared" si="21"/>
        <v>12293.968475</v>
      </c>
      <c r="V130" s="40">
        <v>111</v>
      </c>
      <c r="W130" s="37"/>
    </row>
    <row r="131" spans="1:24" s="1" customFormat="1" ht="18">
      <c r="A131" s="68">
        <v>117</v>
      </c>
      <c r="B131" s="51" t="s">
        <v>120</v>
      </c>
      <c r="C131" s="51" t="s">
        <v>399</v>
      </c>
      <c r="D131" s="51" t="s">
        <v>761</v>
      </c>
      <c r="E131" s="51" t="s">
        <v>762</v>
      </c>
      <c r="F131" s="51" t="s">
        <v>16</v>
      </c>
      <c r="G131" s="51" t="s">
        <v>17</v>
      </c>
      <c r="H131" s="52" t="s">
        <v>9</v>
      </c>
      <c r="I131" s="53">
        <v>13206.6</v>
      </c>
      <c r="J131" s="41">
        <v>0</v>
      </c>
      <c r="K131" s="39">
        <v>25</v>
      </c>
      <c r="L131" s="39">
        <f t="shared" si="27"/>
        <v>379.02942000000002</v>
      </c>
      <c r="M131" s="39">
        <f t="shared" si="28"/>
        <v>937.66859999999997</v>
      </c>
      <c r="N131" s="42">
        <f t="shared" si="29"/>
        <v>145.27260000000001</v>
      </c>
      <c r="O131" s="39">
        <f t="shared" si="24"/>
        <v>401.48063999999999</v>
      </c>
      <c r="P131" s="39">
        <f t="shared" si="25"/>
        <v>936.34794000000011</v>
      </c>
      <c r="Q131" s="38">
        <v>0</v>
      </c>
      <c r="R131" s="39">
        <f t="shared" si="18"/>
        <v>2799.7992000000004</v>
      </c>
      <c r="S131" s="39">
        <f t="shared" si="19"/>
        <v>805.51006000000007</v>
      </c>
      <c r="T131" s="39">
        <f t="shared" si="20"/>
        <v>2019.2891400000001</v>
      </c>
      <c r="U131" s="39">
        <f t="shared" si="21"/>
        <v>12401.08994</v>
      </c>
      <c r="V131" s="40">
        <v>111</v>
      </c>
      <c r="W131" s="37"/>
    </row>
    <row r="132" spans="1:24" s="1" customFormat="1" ht="18">
      <c r="A132" s="68">
        <v>118</v>
      </c>
      <c r="B132" s="51" t="s">
        <v>120</v>
      </c>
      <c r="C132" s="51" t="s">
        <v>401</v>
      </c>
      <c r="D132" s="51" t="s">
        <v>763</v>
      </c>
      <c r="E132" s="51" t="s">
        <v>764</v>
      </c>
      <c r="F132" s="51" t="s">
        <v>23</v>
      </c>
      <c r="G132" s="51" t="s">
        <v>49</v>
      </c>
      <c r="H132" s="52" t="s">
        <v>9</v>
      </c>
      <c r="I132" s="53">
        <v>22264</v>
      </c>
      <c r="J132" s="41">
        <v>0</v>
      </c>
      <c r="K132" s="39">
        <v>25</v>
      </c>
      <c r="L132" s="39">
        <f t="shared" si="27"/>
        <v>638.97680000000003</v>
      </c>
      <c r="M132" s="39">
        <f t="shared" si="28"/>
        <v>1580.7439999999999</v>
      </c>
      <c r="N132" s="42">
        <f t="shared" si="29"/>
        <v>244.90400000000002</v>
      </c>
      <c r="O132" s="39">
        <f t="shared" si="24"/>
        <v>676.82560000000001</v>
      </c>
      <c r="P132" s="39">
        <f t="shared" si="25"/>
        <v>1578.5176000000001</v>
      </c>
      <c r="Q132" s="38">
        <v>0</v>
      </c>
      <c r="R132" s="39">
        <f t="shared" si="18"/>
        <v>4719.9680000000008</v>
      </c>
      <c r="S132" s="39">
        <f t="shared" si="19"/>
        <v>1340.8024</v>
      </c>
      <c r="T132" s="39">
        <f t="shared" si="20"/>
        <v>3404.1656000000003</v>
      </c>
      <c r="U132" s="39">
        <f t="shared" si="21"/>
        <v>20923.1976</v>
      </c>
      <c r="V132" s="40">
        <v>111</v>
      </c>
      <c r="W132" s="13"/>
      <c r="X132" s="13"/>
    </row>
    <row r="133" spans="1:24" s="1" customFormat="1" ht="16.5" customHeight="1">
      <c r="A133" s="68">
        <v>119</v>
      </c>
      <c r="B133" s="51" t="s">
        <v>120</v>
      </c>
      <c r="C133" s="80">
        <v>681</v>
      </c>
      <c r="D133" s="51" t="s">
        <v>765</v>
      </c>
      <c r="E133" s="51" t="s">
        <v>766</v>
      </c>
      <c r="F133" s="51" t="s">
        <v>14</v>
      </c>
      <c r="G133" s="51" t="s">
        <v>15</v>
      </c>
      <c r="H133" s="52" t="s">
        <v>9</v>
      </c>
      <c r="I133" s="53">
        <v>55660</v>
      </c>
      <c r="J133" s="57">
        <v>2669.95</v>
      </c>
      <c r="K133" s="39">
        <v>25</v>
      </c>
      <c r="L133" s="39">
        <f t="shared" si="27"/>
        <v>1597.442</v>
      </c>
      <c r="M133" s="39">
        <f t="shared" si="28"/>
        <v>3951.8599999999997</v>
      </c>
      <c r="N133" s="42">
        <v>490.03</v>
      </c>
      <c r="O133" s="39">
        <f t="shared" si="24"/>
        <v>1692.0640000000001</v>
      </c>
      <c r="P133" s="39">
        <f t="shared" si="25"/>
        <v>3946.2940000000003</v>
      </c>
      <c r="Q133" s="38">
        <v>0</v>
      </c>
      <c r="R133" s="39">
        <f t="shared" si="18"/>
        <v>11677.69</v>
      </c>
      <c r="S133" s="39">
        <f t="shared" si="19"/>
        <v>5984.4560000000001</v>
      </c>
      <c r="T133" s="39">
        <f t="shared" si="20"/>
        <v>8388.1839999999993</v>
      </c>
      <c r="U133" s="39">
        <f t="shared" si="21"/>
        <v>49675.544000000002</v>
      </c>
      <c r="V133" s="40">
        <v>111</v>
      </c>
      <c r="W133" s="37"/>
    </row>
    <row r="134" spans="1:24" s="1" customFormat="1" ht="16.5" customHeight="1">
      <c r="A134" s="68">
        <v>120</v>
      </c>
      <c r="B134" s="51" t="s">
        <v>120</v>
      </c>
      <c r="C134" s="51" t="s">
        <v>403</v>
      </c>
      <c r="D134" s="51" t="s">
        <v>767</v>
      </c>
      <c r="E134" s="51" t="s">
        <v>768</v>
      </c>
      <c r="F134" s="51" t="s">
        <v>14</v>
      </c>
      <c r="G134" s="51" t="s">
        <v>48</v>
      </c>
      <c r="H134" s="52" t="s">
        <v>9</v>
      </c>
      <c r="I134" s="53">
        <v>24000</v>
      </c>
      <c r="J134" s="41">
        <v>0</v>
      </c>
      <c r="K134" s="39">
        <v>25</v>
      </c>
      <c r="L134" s="39">
        <f t="shared" si="27"/>
        <v>688.8</v>
      </c>
      <c r="M134" s="39">
        <f t="shared" si="28"/>
        <v>1703.9999999999998</v>
      </c>
      <c r="N134" s="42">
        <f t="shared" ref="N134:N152" si="30">+I134*1.1%</f>
        <v>264</v>
      </c>
      <c r="O134" s="39">
        <f t="shared" si="24"/>
        <v>729.6</v>
      </c>
      <c r="P134" s="39">
        <f t="shared" si="25"/>
        <v>1701.6000000000001</v>
      </c>
      <c r="Q134" s="38">
        <v>0</v>
      </c>
      <c r="R134" s="39">
        <f t="shared" si="18"/>
        <v>5088</v>
      </c>
      <c r="S134" s="39">
        <f t="shared" si="19"/>
        <v>1443.4</v>
      </c>
      <c r="T134" s="39">
        <f t="shared" si="20"/>
        <v>3669.6</v>
      </c>
      <c r="U134" s="39">
        <f t="shared" si="21"/>
        <v>22556.6</v>
      </c>
      <c r="V134" s="40">
        <v>111</v>
      </c>
      <c r="W134" s="37"/>
    </row>
    <row r="135" spans="1:24" s="1" customFormat="1" ht="18">
      <c r="A135" s="68">
        <v>121</v>
      </c>
      <c r="B135" s="51" t="s">
        <v>120</v>
      </c>
      <c r="C135" s="51" t="s">
        <v>404</v>
      </c>
      <c r="D135" s="51" t="s">
        <v>769</v>
      </c>
      <c r="E135" s="51" t="s">
        <v>770</v>
      </c>
      <c r="F135" s="51" t="s">
        <v>128</v>
      </c>
      <c r="G135" s="51" t="s">
        <v>13</v>
      </c>
      <c r="H135" s="52" t="s">
        <v>9</v>
      </c>
      <c r="I135" s="53">
        <v>26620</v>
      </c>
      <c r="J135" s="41">
        <v>0</v>
      </c>
      <c r="K135" s="39">
        <v>25</v>
      </c>
      <c r="L135" s="39">
        <f t="shared" si="27"/>
        <v>763.99400000000003</v>
      </c>
      <c r="M135" s="39">
        <f t="shared" si="28"/>
        <v>1890.0199999999998</v>
      </c>
      <c r="N135" s="42">
        <f t="shared" si="30"/>
        <v>292.82000000000005</v>
      </c>
      <c r="O135" s="39">
        <f t="shared" ref="O135:O152" si="31">+I135*3.04%</f>
        <v>809.24800000000005</v>
      </c>
      <c r="P135" s="39">
        <f t="shared" ref="P135:P152" si="32">+I135*7.09%</f>
        <v>1887.3580000000002</v>
      </c>
      <c r="Q135" s="41">
        <v>0</v>
      </c>
      <c r="R135" s="39">
        <f t="shared" si="18"/>
        <v>5643.4400000000005</v>
      </c>
      <c r="S135" s="39">
        <f t="shared" si="19"/>
        <v>1598.2420000000002</v>
      </c>
      <c r="T135" s="39">
        <f t="shared" si="20"/>
        <v>4070.1979999999999</v>
      </c>
      <c r="U135" s="39">
        <f t="shared" si="21"/>
        <v>25021.758000000002</v>
      </c>
      <c r="V135" s="40">
        <v>111</v>
      </c>
      <c r="W135" s="37"/>
    </row>
    <row r="136" spans="1:24" s="1" customFormat="1" ht="18">
      <c r="A136" s="68">
        <v>122</v>
      </c>
      <c r="B136" s="51" t="s">
        <v>120</v>
      </c>
      <c r="C136" s="51" t="s">
        <v>405</v>
      </c>
      <c r="D136" s="51" t="s">
        <v>771</v>
      </c>
      <c r="E136" s="51" t="s">
        <v>772</v>
      </c>
      <c r="F136" s="51" t="s">
        <v>128</v>
      </c>
      <c r="G136" s="51" t="s">
        <v>25</v>
      </c>
      <c r="H136" s="52" t="s">
        <v>9</v>
      </c>
      <c r="I136" s="53">
        <v>18216</v>
      </c>
      <c r="J136" s="41">
        <v>0</v>
      </c>
      <c r="K136" s="39">
        <v>25</v>
      </c>
      <c r="L136" s="39">
        <f t="shared" si="27"/>
        <v>522.79920000000004</v>
      </c>
      <c r="M136" s="39">
        <f t="shared" si="28"/>
        <v>1293.3359999999998</v>
      </c>
      <c r="N136" s="42">
        <f t="shared" si="30"/>
        <v>200.37600000000003</v>
      </c>
      <c r="O136" s="39">
        <f t="shared" si="31"/>
        <v>553.76639999999998</v>
      </c>
      <c r="P136" s="39">
        <f t="shared" si="32"/>
        <v>1291.5144</v>
      </c>
      <c r="Q136" s="38">
        <v>0</v>
      </c>
      <c r="R136" s="39">
        <f t="shared" si="18"/>
        <v>3861.7919999999995</v>
      </c>
      <c r="S136" s="39">
        <f t="shared" si="19"/>
        <v>1101.5655999999999</v>
      </c>
      <c r="T136" s="39">
        <f t="shared" si="20"/>
        <v>2785.2263999999996</v>
      </c>
      <c r="U136" s="39">
        <f t="shared" si="21"/>
        <v>17114.434399999998</v>
      </c>
      <c r="V136" s="40">
        <v>111</v>
      </c>
      <c r="W136" s="37"/>
      <c r="X136" s="10"/>
    </row>
    <row r="137" spans="1:24" s="1" customFormat="1" ht="18">
      <c r="A137" s="68">
        <v>123</v>
      </c>
      <c r="B137" s="51" t="s">
        <v>120</v>
      </c>
      <c r="C137" s="51" t="s">
        <v>406</v>
      </c>
      <c r="D137" s="51" t="s">
        <v>773</v>
      </c>
      <c r="E137" s="51" t="s">
        <v>774</v>
      </c>
      <c r="F137" s="51" t="s">
        <v>23</v>
      </c>
      <c r="G137" s="51" t="s">
        <v>8</v>
      </c>
      <c r="H137" s="52" t="s">
        <v>9</v>
      </c>
      <c r="I137" s="53">
        <v>25047</v>
      </c>
      <c r="J137" s="41">
        <v>0</v>
      </c>
      <c r="K137" s="39">
        <v>25</v>
      </c>
      <c r="L137" s="39">
        <f t="shared" si="27"/>
        <v>718.84889999999996</v>
      </c>
      <c r="M137" s="39">
        <f t="shared" si="28"/>
        <v>1778.3369999999998</v>
      </c>
      <c r="N137" s="42">
        <f t="shared" si="30"/>
        <v>275.51700000000005</v>
      </c>
      <c r="O137" s="39">
        <f t="shared" si="31"/>
        <v>761.42880000000002</v>
      </c>
      <c r="P137" s="39">
        <f t="shared" si="32"/>
        <v>1775.8323</v>
      </c>
      <c r="Q137" s="38">
        <v>0</v>
      </c>
      <c r="R137" s="39">
        <f t="shared" si="18"/>
        <v>5309.9639999999999</v>
      </c>
      <c r="S137" s="39">
        <f t="shared" si="19"/>
        <v>1505.2777000000001</v>
      </c>
      <c r="T137" s="39">
        <f t="shared" si="20"/>
        <v>3829.6862999999998</v>
      </c>
      <c r="U137" s="39">
        <f t="shared" si="21"/>
        <v>23541.722300000001</v>
      </c>
      <c r="V137" s="40">
        <v>111</v>
      </c>
      <c r="W137" s="37"/>
    </row>
    <row r="138" spans="1:24" s="1" customFormat="1" ht="16.5" customHeight="1">
      <c r="A138" s="68">
        <v>124</v>
      </c>
      <c r="B138" s="51" t="s">
        <v>120</v>
      </c>
      <c r="C138" s="51" t="s">
        <v>407</v>
      </c>
      <c r="D138" s="51" t="s">
        <v>775</v>
      </c>
      <c r="E138" s="51" t="s">
        <v>776</v>
      </c>
      <c r="F138" s="51" t="s">
        <v>205</v>
      </c>
      <c r="G138" s="51" t="s">
        <v>13</v>
      </c>
      <c r="H138" s="52" t="s">
        <v>9</v>
      </c>
      <c r="I138" s="53">
        <v>25047</v>
      </c>
      <c r="J138" s="41">
        <v>0</v>
      </c>
      <c r="K138" s="39">
        <v>25</v>
      </c>
      <c r="L138" s="39">
        <f t="shared" si="27"/>
        <v>718.84889999999996</v>
      </c>
      <c r="M138" s="39">
        <f t="shared" si="28"/>
        <v>1778.3369999999998</v>
      </c>
      <c r="N138" s="42">
        <f t="shared" si="30"/>
        <v>275.51700000000005</v>
      </c>
      <c r="O138" s="39">
        <f t="shared" si="31"/>
        <v>761.42880000000002</v>
      </c>
      <c r="P138" s="39">
        <f t="shared" si="32"/>
        <v>1775.8323</v>
      </c>
      <c r="Q138" s="38">
        <v>0</v>
      </c>
      <c r="R138" s="39">
        <f t="shared" si="18"/>
        <v>5309.9639999999999</v>
      </c>
      <c r="S138" s="39">
        <f t="shared" si="19"/>
        <v>1505.2777000000001</v>
      </c>
      <c r="T138" s="39">
        <f t="shared" si="20"/>
        <v>3829.6862999999998</v>
      </c>
      <c r="U138" s="39">
        <f t="shared" si="21"/>
        <v>23541.722300000001</v>
      </c>
      <c r="V138" s="40">
        <v>111</v>
      </c>
      <c r="W138" s="37"/>
    </row>
    <row r="139" spans="1:24" s="1" customFormat="1" ht="18">
      <c r="A139" s="68">
        <v>125</v>
      </c>
      <c r="B139" s="51" t="s">
        <v>120</v>
      </c>
      <c r="C139" s="51" t="s">
        <v>411</v>
      </c>
      <c r="D139" s="51" t="s">
        <v>777</v>
      </c>
      <c r="E139" s="51" t="s">
        <v>778</v>
      </c>
      <c r="F139" s="51" t="s">
        <v>128</v>
      </c>
      <c r="G139" s="51" t="s">
        <v>412</v>
      </c>
      <c r="H139" s="52" t="s">
        <v>9</v>
      </c>
      <c r="I139" s="53">
        <v>25000</v>
      </c>
      <c r="J139" s="41">
        <v>0</v>
      </c>
      <c r="K139" s="39">
        <v>25</v>
      </c>
      <c r="L139" s="39">
        <f t="shared" si="27"/>
        <v>717.5</v>
      </c>
      <c r="M139" s="39">
        <f t="shared" si="28"/>
        <v>1774.9999999999998</v>
      </c>
      <c r="N139" s="42">
        <f t="shared" si="30"/>
        <v>275</v>
      </c>
      <c r="O139" s="39">
        <f t="shared" si="31"/>
        <v>760</v>
      </c>
      <c r="P139" s="39">
        <f t="shared" si="32"/>
        <v>1772.5000000000002</v>
      </c>
      <c r="Q139" s="41">
        <v>0</v>
      </c>
      <c r="R139" s="39">
        <f t="shared" si="18"/>
        <v>5300</v>
      </c>
      <c r="S139" s="39">
        <f t="shared" si="19"/>
        <v>1502.5</v>
      </c>
      <c r="T139" s="39">
        <f t="shared" si="20"/>
        <v>3822.5</v>
      </c>
      <c r="U139" s="39">
        <f t="shared" si="21"/>
        <v>23497.5</v>
      </c>
      <c r="V139" s="40">
        <v>111</v>
      </c>
      <c r="W139" s="44"/>
      <c r="X139" s="2"/>
    </row>
    <row r="140" spans="1:24" s="1" customFormat="1" ht="18">
      <c r="A140" s="68">
        <v>126</v>
      </c>
      <c r="B140" s="51" t="s">
        <v>120</v>
      </c>
      <c r="C140" s="51" t="s">
        <v>413</v>
      </c>
      <c r="D140" s="51" t="s">
        <v>779</v>
      </c>
      <c r="E140" s="51" t="s">
        <v>780</v>
      </c>
      <c r="F140" s="51" t="s">
        <v>128</v>
      </c>
      <c r="G140" s="51" t="s">
        <v>62</v>
      </c>
      <c r="H140" s="52" t="s">
        <v>9</v>
      </c>
      <c r="I140" s="53">
        <v>22365.200000000001</v>
      </c>
      <c r="J140" s="41">
        <v>0</v>
      </c>
      <c r="K140" s="39">
        <v>25</v>
      </c>
      <c r="L140" s="39">
        <f t="shared" si="27"/>
        <v>641.88124000000005</v>
      </c>
      <c r="M140" s="39">
        <f t="shared" si="28"/>
        <v>1587.9291999999998</v>
      </c>
      <c r="N140" s="42">
        <f t="shared" si="30"/>
        <v>246.01720000000003</v>
      </c>
      <c r="O140" s="39">
        <f t="shared" si="31"/>
        <v>679.90208000000007</v>
      </c>
      <c r="P140" s="39">
        <f t="shared" si="32"/>
        <v>1585.6926800000001</v>
      </c>
      <c r="Q140" s="38">
        <v>0</v>
      </c>
      <c r="R140" s="39">
        <f t="shared" si="18"/>
        <v>4741.4224000000004</v>
      </c>
      <c r="S140" s="39">
        <f t="shared" si="19"/>
        <v>1346.78332</v>
      </c>
      <c r="T140" s="39">
        <f t="shared" si="20"/>
        <v>3419.6390799999999</v>
      </c>
      <c r="U140" s="39">
        <f t="shared" si="21"/>
        <v>21018.416680000002</v>
      </c>
      <c r="V140" s="40">
        <v>111</v>
      </c>
      <c r="W140" s="37"/>
    </row>
    <row r="141" spans="1:24" s="1" customFormat="1" ht="18">
      <c r="A141" s="68">
        <v>127</v>
      </c>
      <c r="B141" s="51" t="s">
        <v>120</v>
      </c>
      <c r="C141" s="51" t="s">
        <v>414</v>
      </c>
      <c r="D141" s="51" t="s">
        <v>781</v>
      </c>
      <c r="E141" s="51" t="s">
        <v>782</v>
      </c>
      <c r="F141" s="51" t="s">
        <v>128</v>
      </c>
      <c r="G141" s="51" t="s">
        <v>62</v>
      </c>
      <c r="H141" s="52" t="s">
        <v>9</v>
      </c>
      <c r="I141" s="53">
        <v>22365.200000000001</v>
      </c>
      <c r="J141" s="41">
        <v>0</v>
      </c>
      <c r="K141" s="39">
        <v>25</v>
      </c>
      <c r="L141" s="39">
        <f t="shared" ref="L141:L171" si="33">+I141*2.87%</f>
        <v>641.88124000000005</v>
      </c>
      <c r="M141" s="39">
        <f t="shared" ref="M141:M171" si="34">+I141*7.1%</f>
        <v>1587.9291999999998</v>
      </c>
      <c r="N141" s="42">
        <f t="shared" si="30"/>
        <v>246.01720000000003</v>
      </c>
      <c r="O141" s="39">
        <f t="shared" si="31"/>
        <v>679.90208000000007</v>
      </c>
      <c r="P141" s="39">
        <f t="shared" si="32"/>
        <v>1585.6926800000001</v>
      </c>
      <c r="Q141" s="41">
        <v>0</v>
      </c>
      <c r="R141" s="39">
        <f t="shared" ref="R141:R202" si="35">SUM(L141:Q141)</f>
        <v>4741.4224000000004</v>
      </c>
      <c r="S141" s="39">
        <f t="shared" ref="S141:S202" si="36">+J141+K141+L141+O141+Q141</f>
        <v>1346.78332</v>
      </c>
      <c r="T141" s="39">
        <f t="shared" ref="T141:T202" si="37">+M141+N141+P141</f>
        <v>3419.6390799999999</v>
      </c>
      <c r="U141" s="39">
        <f t="shared" ref="U141:U202" si="38">I141-S141</f>
        <v>21018.416680000002</v>
      </c>
      <c r="V141" s="40">
        <v>111</v>
      </c>
      <c r="W141" s="37"/>
    </row>
    <row r="142" spans="1:24" s="1" customFormat="1" ht="18">
      <c r="A142" s="68">
        <v>128</v>
      </c>
      <c r="B142" s="51" t="s">
        <v>120</v>
      </c>
      <c r="C142" s="51" t="s">
        <v>415</v>
      </c>
      <c r="D142" s="51" t="s">
        <v>742</v>
      </c>
      <c r="E142" s="51" t="s">
        <v>783</v>
      </c>
      <c r="F142" s="51" t="s">
        <v>53</v>
      </c>
      <c r="G142" s="51" t="s">
        <v>133</v>
      </c>
      <c r="H142" s="52" t="s">
        <v>9</v>
      </c>
      <c r="I142" s="53">
        <v>22770</v>
      </c>
      <c r="J142" s="41">
        <v>0</v>
      </c>
      <c r="K142" s="39">
        <v>25</v>
      </c>
      <c r="L142" s="39">
        <f t="shared" si="33"/>
        <v>653.49900000000002</v>
      </c>
      <c r="M142" s="39">
        <f t="shared" si="34"/>
        <v>1616.6699999999998</v>
      </c>
      <c r="N142" s="42">
        <f t="shared" si="30"/>
        <v>250.47000000000003</v>
      </c>
      <c r="O142" s="39">
        <f t="shared" si="31"/>
        <v>692.20799999999997</v>
      </c>
      <c r="P142" s="39">
        <f t="shared" si="32"/>
        <v>1614.393</v>
      </c>
      <c r="Q142" s="38">
        <v>0</v>
      </c>
      <c r="R142" s="39">
        <f t="shared" si="35"/>
        <v>4827.24</v>
      </c>
      <c r="S142" s="39">
        <f t="shared" si="36"/>
        <v>1370.7069999999999</v>
      </c>
      <c r="T142" s="39">
        <f t="shared" si="37"/>
        <v>3481.5329999999999</v>
      </c>
      <c r="U142" s="39">
        <f t="shared" si="38"/>
        <v>21399.293000000001</v>
      </c>
      <c r="V142" s="40">
        <v>111</v>
      </c>
      <c r="W142" s="37"/>
    </row>
    <row r="143" spans="1:24" s="1" customFormat="1" ht="18">
      <c r="A143" s="68">
        <v>129</v>
      </c>
      <c r="B143" s="51" t="s">
        <v>120</v>
      </c>
      <c r="C143" s="51" t="s">
        <v>417</v>
      </c>
      <c r="D143" s="51" t="s">
        <v>784</v>
      </c>
      <c r="E143" s="51" t="s">
        <v>785</v>
      </c>
      <c r="F143" s="51" t="s">
        <v>205</v>
      </c>
      <c r="G143" s="51" t="s">
        <v>13</v>
      </c>
      <c r="H143" s="52" t="s">
        <v>9</v>
      </c>
      <c r="I143" s="53">
        <v>25047</v>
      </c>
      <c r="J143" s="41">
        <v>0</v>
      </c>
      <c r="K143" s="39">
        <v>25</v>
      </c>
      <c r="L143" s="39">
        <f t="shared" si="33"/>
        <v>718.84889999999996</v>
      </c>
      <c r="M143" s="39">
        <f t="shared" si="34"/>
        <v>1778.3369999999998</v>
      </c>
      <c r="N143" s="42">
        <f t="shared" si="30"/>
        <v>275.51700000000005</v>
      </c>
      <c r="O143" s="39">
        <f t="shared" si="31"/>
        <v>761.42880000000002</v>
      </c>
      <c r="P143" s="39">
        <f t="shared" si="32"/>
        <v>1775.8323</v>
      </c>
      <c r="Q143" s="43">
        <v>0</v>
      </c>
      <c r="R143" s="39">
        <f t="shared" si="35"/>
        <v>5309.9639999999999</v>
      </c>
      <c r="S143" s="39">
        <f t="shared" si="36"/>
        <v>1505.2777000000001</v>
      </c>
      <c r="T143" s="39">
        <f t="shared" si="37"/>
        <v>3829.6862999999998</v>
      </c>
      <c r="U143" s="39">
        <f t="shared" si="38"/>
        <v>23541.722300000001</v>
      </c>
      <c r="V143" s="40">
        <v>111</v>
      </c>
      <c r="W143" s="37"/>
    </row>
    <row r="144" spans="1:24" s="1" customFormat="1" ht="18">
      <c r="A144" s="68">
        <v>130</v>
      </c>
      <c r="B144" s="51" t="s">
        <v>120</v>
      </c>
      <c r="C144" s="51" t="s">
        <v>418</v>
      </c>
      <c r="D144" s="51" t="s">
        <v>786</v>
      </c>
      <c r="E144" s="51" t="s">
        <v>787</v>
      </c>
      <c r="F144" s="51" t="s">
        <v>128</v>
      </c>
      <c r="G144" s="51" t="s">
        <v>62</v>
      </c>
      <c r="H144" s="52" t="s">
        <v>9</v>
      </c>
      <c r="I144" s="53">
        <v>24414.5</v>
      </c>
      <c r="J144" s="41">
        <v>0</v>
      </c>
      <c r="K144" s="39">
        <v>25</v>
      </c>
      <c r="L144" s="39">
        <f t="shared" si="33"/>
        <v>700.69614999999999</v>
      </c>
      <c r="M144" s="39">
        <f t="shared" si="34"/>
        <v>1733.4294999999997</v>
      </c>
      <c r="N144" s="42">
        <f t="shared" si="30"/>
        <v>268.55950000000001</v>
      </c>
      <c r="O144" s="39">
        <f t="shared" si="31"/>
        <v>742.20079999999996</v>
      </c>
      <c r="P144" s="39">
        <f t="shared" si="32"/>
        <v>1730.9880500000002</v>
      </c>
      <c r="Q144" s="38">
        <v>0</v>
      </c>
      <c r="R144" s="39">
        <f t="shared" si="35"/>
        <v>5175.8739999999998</v>
      </c>
      <c r="S144" s="39">
        <f t="shared" si="36"/>
        <v>1467.8969499999998</v>
      </c>
      <c r="T144" s="39">
        <f t="shared" si="37"/>
        <v>3732.97705</v>
      </c>
      <c r="U144" s="39">
        <f t="shared" si="38"/>
        <v>22946.603050000002</v>
      </c>
      <c r="V144" s="40">
        <v>111</v>
      </c>
      <c r="W144" s="37"/>
    </row>
    <row r="145" spans="1:30" s="1" customFormat="1" ht="16.5" customHeight="1">
      <c r="A145" s="68">
        <v>131</v>
      </c>
      <c r="B145" s="51" t="s">
        <v>120</v>
      </c>
      <c r="C145" s="51" t="s">
        <v>420</v>
      </c>
      <c r="D145" s="51" t="s">
        <v>788</v>
      </c>
      <c r="E145" s="51" t="s">
        <v>789</v>
      </c>
      <c r="F145" s="51" t="s">
        <v>16</v>
      </c>
      <c r="G145" s="51" t="s">
        <v>17</v>
      </c>
      <c r="H145" s="52" t="s">
        <v>9</v>
      </c>
      <c r="I145" s="53">
        <v>13248</v>
      </c>
      <c r="J145" s="41">
        <v>0</v>
      </c>
      <c r="K145" s="39">
        <v>25</v>
      </c>
      <c r="L145" s="39">
        <f t="shared" si="33"/>
        <v>380.2176</v>
      </c>
      <c r="M145" s="39">
        <f t="shared" si="34"/>
        <v>940.60799999999995</v>
      </c>
      <c r="N145" s="42">
        <f t="shared" si="30"/>
        <v>145.72800000000001</v>
      </c>
      <c r="O145" s="39">
        <f t="shared" si="31"/>
        <v>402.73919999999998</v>
      </c>
      <c r="P145" s="39">
        <f t="shared" si="32"/>
        <v>939.28320000000008</v>
      </c>
      <c r="Q145" s="38">
        <v>0</v>
      </c>
      <c r="R145" s="39">
        <f t="shared" si="35"/>
        <v>2808.576</v>
      </c>
      <c r="S145" s="39">
        <f t="shared" si="36"/>
        <v>807.95679999999993</v>
      </c>
      <c r="T145" s="39">
        <f t="shared" si="37"/>
        <v>2025.6192000000001</v>
      </c>
      <c r="U145" s="39">
        <f t="shared" si="38"/>
        <v>12440.0432</v>
      </c>
      <c r="V145" s="40">
        <v>111</v>
      </c>
      <c r="W145" s="37"/>
      <c r="Y145" s="2"/>
      <c r="Z145" s="2"/>
      <c r="AA145" s="2"/>
      <c r="AB145" s="2"/>
      <c r="AC145" s="2"/>
      <c r="AD145" s="2"/>
    </row>
    <row r="146" spans="1:30" s="1" customFormat="1" ht="18">
      <c r="A146" s="68">
        <v>132</v>
      </c>
      <c r="B146" s="51" t="s">
        <v>120</v>
      </c>
      <c r="C146" s="51" t="s">
        <v>421</v>
      </c>
      <c r="D146" s="51" t="s">
        <v>790</v>
      </c>
      <c r="E146" s="51" t="s">
        <v>791</v>
      </c>
      <c r="F146" s="51" t="s">
        <v>31</v>
      </c>
      <c r="G146" s="51" t="s">
        <v>44</v>
      </c>
      <c r="H146" s="52" t="s">
        <v>9</v>
      </c>
      <c r="I146" s="53">
        <v>30000</v>
      </c>
      <c r="J146" s="41">
        <v>0</v>
      </c>
      <c r="K146" s="39">
        <v>25</v>
      </c>
      <c r="L146" s="39">
        <f t="shared" si="33"/>
        <v>861</v>
      </c>
      <c r="M146" s="39">
        <f t="shared" si="34"/>
        <v>2130</v>
      </c>
      <c r="N146" s="42">
        <f t="shared" si="30"/>
        <v>330.00000000000006</v>
      </c>
      <c r="O146" s="39">
        <f t="shared" si="31"/>
        <v>912</v>
      </c>
      <c r="P146" s="39">
        <f t="shared" si="32"/>
        <v>2127</v>
      </c>
      <c r="Q146" s="38">
        <v>0</v>
      </c>
      <c r="R146" s="39">
        <f t="shared" si="35"/>
        <v>6360</v>
      </c>
      <c r="S146" s="39">
        <f t="shared" si="36"/>
        <v>1798</v>
      </c>
      <c r="T146" s="39">
        <f t="shared" si="37"/>
        <v>4587</v>
      </c>
      <c r="U146" s="39">
        <f t="shared" si="38"/>
        <v>28202</v>
      </c>
      <c r="V146" s="40">
        <v>111</v>
      </c>
      <c r="W146" s="13"/>
      <c r="X146" s="13"/>
      <c r="Y146" s="13"/>
      <c r="Z146" s="13"/>
      <c r="AA146" s="13"/>
      <c r="AB146" s="13"/>
      <c r="AC146" s="13"/>
      <c r="AD146" s="13"/>
    </row>
    <row r="147" spans="1:30" s="1" customFormat="1" ht="18">
      <c r="A147" s="68">
        <v>133</v>
      </c>
      <c r="B147" s="51" t="s">
        <v>120</v>
      </c>
      <c r="C147" s="51" t="s">
        <v>423</v>
      </c>
      <c r="D147" s="51" t="s">
        <v>792</v>
      </c>
      <c r="E147" s="51" t="s">
        <v>793</v>
      </c>
      <c r="F147" s="51" t="s">
        <v>424</v>
      </c>
      <c r="G147" s="51" t="s">
        <v>13</v>
      </c>
      <c r="H147" s="52" t="s">
        <v>9</v>
      </c>
      <c r="I147" s="53">
        <v>28750</v>
      </c>
      <c r="J147" s="41">
        <v>0</v>
      </c>
      <c r="K147" s="39">
        <v>25</v>
      </c>
      <c r="L147" s="39">
        <f t="shared" si="33"/>
        <v>825.125</v>
      </c>
      <c r="M147" s="39">
        <f t="shared" si="34"/>
        <v>2041.2499999999998</v>
      </c>
      <c r="N147" s="42">
        <f t="shared" si="30"/>
        <v>316.25000000000006</v>
      </c>
      <c r="O147" s="39">
        <f t="shared" si="31"/>
        <v>874</v>
      </c>
      <c r="P147" s="39">
        <f t="shared" si="32"/>
        <v>2038.3750000000002</v>
      </c>
      <c r="Q147" s="38">
        <v>0</v>
      </c>
      <c r="R147" s="39">
        <f t="shared" si="35"/>
        <v>6095</v>
      </c>
      <c r="S147" s="39">
        <f t="shared" si="36"/>
        <v>1724.125</v>
      </c>
      <c r="T147" s="39">
        <f t="shared" si="37"/>
        <v>4395.875</v>
      </c>
      <c r="U147" s="39">
        <f t="shared" si="38"/>
        <v>27025.875</v>
      </c>
      <c r="V147" s="40">
        <v>111</v>
      </c>
      <c r="W147" s="13"/>
      <c r="X147" s="13"/>
    </row>
    <row r="148" spans="1:30" s="1" customFormat="1" ht="18">
      <c r="A148" s="68">
        <v>134</v>
      </c>
      <c r="B148" s="51" t="s">
        <v>120</v>
      </c>
      <c r="C148" s="51" t="s">
        <v>425</v>
      </c>
      <c r="D148" s="51" t="s">
        <v>794</v>
      </c>
      <c r="E148" s="51" t="s">
        <v>795</v>
      </c>
      <c r="F148" s="51" t="s">
        <v>12</v>
      </c>
      <c r="G148" s="51" t="s">
        <v>66</v>
      </c>
      <c r="H148" s="52" t="s">
        <v>9</v>
      </c>
      <c r="I148" s="53">
        <v>18216</v>
      </c>
      <c r="J148" s="41">
        <v>0</v>
      </c>
      <c r="K148" s="39">
        <v>25</v>
      </c>
      <c r="L148" s="39">
        <f t="shared" si="33"/>
        <v>522.79920000000004</v>
      </c>
      <c r="M148" s="39">
        <f t="shared" si="34"/>
        <v>1293.3359999999998</v>
      </c>
      <c r="N148" s="42">
        <f t="shared" si="30"/>
        <v>200.37600000000003</v>
      </c>
      <c r="O148" s="39">
        <f t="shared" si="31"/>
        <v>553.76639999999998</v>
      </c>
      <c r="P148" s="39">
        <f t="shared" si="32"/>
        <v>1291.5144</v>
      </c>
      <c r="Q148" s="57">
        <v>932.76</v>
      </c>
      <c r="R148" s="39">
        <f t="shared" si="35"/>
        <v>4794.5519999999997</v>
      </c>
      <c r="S148" s="39">
        <f t="shared" si="36"/>
        <v>2034.3255999999999</v>
      </c>
      <c r="T148" s="39">
        <f t="shared" si="37"/>
        <v>2785.2263999999996</v>
      </c>
      <c r="U148" s="39">
        <f t="shared" si="38"/>
        <v>16181.6744</v>
      </c>
      <c r="V148" s="40">
        <v>111</v>
      </c>
      <c r="W148" s="37"/>
    </row>
    <row r="149" spans="1:30" s="1" customFormat="1" ht="16.5" customHeight="1">
      <c r="A149" s="68">
        <v>135</v>
      </c>
      <c r="B149" s="51" t="s">
        <v>120</v>
      </c>
      <c r="C149" s="51" t="s">
        <v>426</v>
      </c>
      <c r="D149" s="51" t="s">
        <v>796</v>
      </c>
      <c r="E149" s="51" t="s">
        <v>797</v>
      </c>
      <c r="F149" s="51" t="s">
        <v>16</v>
      </c>
      <c r="G149" s="51" t="s">
        <v>17</v>
      </c>
      <c r="H149" s="52" t="s">
        <v>9</v>
      </c>
      <c r="I149" s="53">
        <v>13248</v>
      </c>
      <c r="J149" s="41">
        <v>0</v>
      </c>
      <c r="K149" s="39">
        <v>25</v>
      </c>
      <c r="L149" s="39">
        <f t="shared" si="33"/>
        <v>380.2176</v>
      </c>
      <c r="M149" s="39">
        <f t="shared" si="34"/>
        <v>940.60799999999995</v>
      </c>
      <c r="N149" s="42">
        <f t="shared" si="30"/>
        <v>145.72800000000001</v>
      </c>
      <c r="O149" s="39">
        <f t="shared" si="31"/>
        <v>402.73919999999998</v>
      </c>
      <c r="P149" s="39">
        <f t="shared" si="32"/>
        <v>939.28320000000008</v>
      </c>
      <c r="Q149" s="38">
        <v>0</v>
      </c>
      <c r="R149" s="39">
        <f t="shared" si="35"/>
        <v>2808.576</v>
      </c>
      <c r="S149" s="39">
        <f t="shared" si="36"/>
        <v>807.95679999999993</v>
      </c>
      <c r="T149" s="39">
        <f t="shared" si="37"/>
        <v>2025.6192000000001</v>
      </c>
      <c r="U149" s="39">
        <f t="shared" si="38"/>
        <v>12440.0432</v>
      </c>
      <c r="V149" s="40">
        <v>111</v>
      </c>
      <c r="W149" s="37"/>
      <c r="Y149" s="14"/>
      <c r="Z149" s="14"/>
      <c r="AA149" s="14"/>
      <c r="AB149" s="14"/>
      <c r="AC149" s="14"/>
      <c r="AD149" s="14"/>
    </row>
    <row r="150" spans="1:30" s="1" customFormat="1" ht="16.5" customHeight="1">
      <c r="A150" s="68">
        <v>136</v>
      </c>
      <c r="B150" s="51" t="s">
        <v>120</v>
      </c>
      <c r="C150" s="51" t="s">
        <v>427</v>
      </c>
      <c r="D150" s="55" t="s">
        <v>798</v>
      </c>
      <c r="E150" s="55" t="s">
        <v>799</v>
      </c>
      <c r="F150" s="51" t="s">
        <v>23</v>
      </c>
      <c r="G150" s="51" t="s">
        <v>58</v>
      </c>
      <c r="H150" s="52" t="s">
        <v>9</v>
      </c>
      <c r="I150" s="53">
        <v>20289.5</v>
      </c>
      <c r="J150" s="41">
        <v>0</v>
      </c>
      <c r="K150" s="39">
        <v>25</v>
      </c>
      <c r="L150" s="39">
        <f t="shared" si="33"/>
        <v>582.30864999999994</v>
      </c>
      <c r="M150" s="39">
        <f t="shared" si="34"/>
        <v>1440.5545</v>
      </c>
      <c r="N150" s="42">
        <f t="shared" si="30"/>
        <v>223.18450000000001</v>
      </c>
      <c r="O150" s="39">
        <f t="shared" si="31"/>
        <v>616.80079999999998</v>
      </c>
      <c r="P150" s="39">
        <f t="shared" si="32"/>
        <v>1438.5255500000001</v>
      </c>
      <c r="Q150" s="38">
        <v>0</v>
      </c>
      <c r="R150" s="39">
        <f t="shared" si="35"/>
        <v>4301.3739999999998</v>
      </c>
      <c r="S150" s="39">
        <f t="shared" si="36"/>
        <v>1224.1094499999999</v>
      </c>
      <c r="T150" s="39">
        <f t="shared" si="37"/>
        <v>3102.2645499999999</v>
      </c>
      <c r="U150" s="39">
        <f t="shared" si="38"/>
        <v>19065.39055</v>
      </c>
      <c r="V150" s="40">
        <v>111</v>
      </c>
      <c r="W150" s="37"/>
      <c r="Y150" s="14"/>
      <c r="Z150" s="14"/>
      <c r="AA150" s="14"/>
      <c r="AB150" s="14"/>
      <c r="AC150" s="14"/>
      <c r="AD150" s="14"/>
    </row>
    <row r="151" spans="1:30" s="1" customFormat="1" ht="18">
      <c r="A151" s="68">
        <v>137</v>
      </c>
      <c r="B151" s="55" t="s">
        <v>120</v>
      </c>
      <c r="C151" s="55" t="s">
        <v>428</v>
      </c>
      <c r="D151" s="51" t="s">
        <v>800</v>
      </c>
      <c r="E151" s="51" t="s">
        <v>801</v>
      </c>
      <c r="F151" s="55" t="s">
        <v>51</v>
      </c>
      <c r="G151" s="55" t="s">
        <v>133</v>
      </c>
      <c r="H151" s="52" t="s">
        <v>9</v>
      </c>
      <c r="I151" s="56">
        <v>22770</v>
      </c>
      <c r="J151" s="41"/>
      <c r="K151" s="39">
        <v>25</v>
      </c>
      <c r="L151" s="39">
        <f t="shared" si="33"/>
        <v>653.49900000000002</v>
      </c>
      <c r="M151" s="39">
        <f t="shared" si="34"/>
        <v>1616.6699999999998</v>
      </c>
      <c r="N151" s="42">
        <f t="shared" si="30"/>
        <v>250.47000000000003</v>
      </c>
      <c r="O151" s="39">
        <f t="shared" si="31"/>
        <v>692.20799999999997</v>
      </c>
      <c r="P151" s="39">
        <f t="shared" si="32"/>
        <v>1614.393</v>
      </c>
      <c r="Q151" s="38">
        <v>0</v>
      </c>
      <c r="R151" s="39">
        <f t="shared" si="35"/>
        <v>4827.24</v>
      </c>
      <c r="S151" s="39">
        <f t="shared" si="36"/>
        <v>1370.7069999999999</v>
      </c>
      <c r="T151" s="39">
        <f t="shared" si="37"/>
        <v>3481.5329999999999</v>
      </c>
      <c r="U151" s="39">
        <f t="shared" si="38"/>
        <v>21399.293000000001</v>
      </c>
      <c r="V151" s="40">
        <v>111</v>
      </c>
      <c r="W151" s="13"/>
      <c r="X151" s="13"/>
      <c r="Y151" s="13"/>
      <c r="Z151" s="13"/>
      <c r="AA151" s="13"/>
      <c r="AB151" s="13"/>
      <c r="AC151" s="13"/>
      <c r="AD151" s="13"/>
    </row>
    <row r="152" spans="1:30" s="1" customFormat="1" ht="18">
      <c r="A152" s="68">
        <v>138</v>
      </c>
      <c r="B152" s="51" t="s">
        <v>120</v>
      </c>
      <c r="C152" s="51" t="s">
        <v>429</v>
      </c>
      <c r="D152" s="51" t="s">
        <v>802</v>
      </c>
      <c r="E152" s="51" t="s">
        <v>803</v>
      </c>
      <c r="F152" s="51" t="s">
        <v>33</v>
      </c>
      <c r="G152" s="51" t="s">
        <v>78</v>
      </c>
      <c r="H152" s="52" t="s">
        <v>9</v>
      </c>
      <c r="I152" s="53">
        <v>31500</v>
      </c>
      <c r="J152" s="41">
        <v>0</v>
      </c>
      <c r="K152" s="39">
        <v>25</v>
      </c>
      <c r="L152" s="39">
        <f t="shared" si="33"/>
        <v>904.05</v>
      </c>
      <c r="M152" s="39">
        <f t="shared" si="34"/>
        <v>2236.5</v>
      </c>
      <c r="N152" s="42">
        <f t="shared" si="30"/>
        <v>346.50000000000006</v>
      </c>
      <c r="O152" s="39">
        <f t="shared" si="31"/>
        <v>957.6</v>
      </c>
      <c r="P152" s="39">
        <f t="shared" si="32"/>
        <v>2233.3500000000004</v>
      </c>
      <c r="Q152" s="57">
        <v>1865.52</v>
      </c>
      <c r="R152" s="39">
        <f t="shared" si="35"/>
        <v>8543.52</v>
      </c>
      <c r="S152" s="39">
        <f t="shared" si="36"/>
        <v>3752.17</v>
      </c>
      <c r="T152" s="39">
        <f t="shared" si="37"/>
        <v>4816.3500000000004</v>
      </c>
      <c r="U152" s="39">
        <f t="shared" si="38"/>
        <v>27747.83</v>
      </c>
      <c r="V152" s="40"/>
      <c r="W152" s="13"/>
      <c r="X152" s="13"/>
      <c r="Y152" s="13"/>
      <c r="Z152" s="13"/>
      <c r="AA152" s="13"/>
      <c r="AB152" s="13"/>
      <c r="AC152" s="13"/>
      <c r="AD152" s="13"/>
    </row>
    <row r="153" spans="1:30" s="1" customFormat="1" ht="18">
      <c r="A153" s="68">
        <v>139</v>
      </c>
      <c r="B153" s="51" t="s">
        <v>120</v>
      </c>
      <c r="C153" s="51" t="s">
        <v>430</v>
      </c>
      <c r="D153" s="51" t="s">
        <v>804</v>
      </c>
      <c r="E153" s="51" t="s">
        <v>805</v>
      </c>
      <c r="F153" s="51" t="s">
        <v>23</v>
      </c>
      <c r="G153" s="51" t="s">
        <v>431</v>
      </c>
      <c r="H153" s="52" t="s">
        <v>9</v>
      </c>
      <c r="I153" s="53">
        <v>119790</v>
      </c>
      <c r="J153" s="57">
        <v>16824.53</v>
      </c>
      <c r="K153" s="39">
        <v>25</v>
      </c>
      <c r="L153" s="39">
        <f t="shared" si="33"/>
        <v>3437.973</v>
      </c>
      <c r="M153" s="39">
        <f t="shared" si="34"/>
        <v>8505.09</v>
      </c>
      <c r="N153" s="42">
        <v>490.03</v>
      </c>
      <c r="O153" s="39">
        <v>3385.65</v>
      </c>
      <c r="P153" s="39">
        <v>7896.13</v>
      </c>
      <c r="Q153" s="38">
        <v>0</v>
      </c>
      <c r="R153" s="39">
        <f t="shared" si="35"/>
        <v>23714.873</v>
      </c>
      <c r="S153" s="39">
        <f t="shared" si="36"/>
        <v>23673.152999999998</v>
      </c>
      <c r="T153" s="39">
        <f t="shared" si="37"/>
        <v>16891.25</v>
      </c>
      <c r="U153" s="39">
        <f t="shared" si="38"/>
        <v>96116.847000000009</v>
      </c>
      <c r="V153" s="40">
        <v>111</v>
      </c>
      <c r="W153" s="37"/>
      <c r="Y153" s="13"/>
      <c r="Z153" s="13"/>
      <c r="AA153" s="13"/>
      <c r="AB153" s="13"/>
      <c r="AC153" s="13"/>
      <c r="AD153" s="13"/>
    </row>
    <row r="154" spans="1:30" s="2" customFormat="1" ht="16.5" customHeight="1">
      <c r="A154" s="68">
        <v>140</v>
      </c>
      <c r="B154" s="51" t="s">
        <v>120</v>
      </c>
      <c r="C154" s="51" t="s">
        <v>432</v>
      </c>
      <c r="D154" s="51" t="s">
        <v>806</v>
      </c>
      <c r="E154" s="51" t="s">
        <v>807</v>
      </c>
      <c r="F154" s="51" t="s">
        <v>31</v>
      </c>
      <c r="G154" s="51" t="s">
        <v>101</v>
      </c>
      <c r="H154" s="52" t="s">
        <v>9</v>
      </c>
      <c r="I154" s="53">
        <v>125235</v>
      </c>
      <c r="J154" s="57">
        <v>18146.72</v>
      </c>
      <c r="K154" s="39">
        <v>25</v>
      </c>
      <c r="L154" s="39">
        <f t="shared" si="33"/>
        <v>3594.2444999999998</v>
      </c>
      <c r="M154" s="39">
        <f t="shared" si="34"/>
        <v>8891.6849999999995</v>
      </c>
      <c r="N154" s="42">
        <v>490.03</v>
      </c>
      <c r="O154" s="39">
        <v>3385.65</v>
      </c>
      <c r="P154" s="39">
        <v>7896.13</v>
      </c>
      <c r="Q154" s="38">
        <v>0</v>
      </c>
      <c r="R154" s="39">
        <f t="shared" si="35"/>
        <v>24257.7395</v>
      </c>
      <c r="S154" s="39">
        <f t="shared" si="36"/>
        <v>25151.614500000003</v>
      </c>
      <c r="T154" s="39">
        <f t="shared" si="37"/>
        <v>17277.845000000001</v>
      </c>
      <c r="U154" s="39">
        <f t="shared" si="38"/>
        <v>100083.3855</v>
      </c>
      <c r="V154" s="40">
        <v>111</v>
      </c>
      <c r="W154" s="37"/>
      <c r="X154" s="1"/>
      <c r="Y154" s="13"/>
      <c r="Z154" s="13"/>
      <c r="AA154" s="13"/>
      <c r="AB154" s="13"/>
      <c r="AC154" s="13"/>
      <c r="AD154" s="13"/>
    </row>
    <row r="155" spans="1:30" s="1" customFormat="1" ht="16.5" customHeight="1">
      <c r="A155" s="68">
        <v>141</v>
      </c>
      <c r="B155" s="51" t="s">
        <v>120</v>
      </c>
      <c r="C155" s="51" t="s">
        <v>433</v>
      </c>
      <c r="D155" s="51" t="s">
        <v>808</v>
      </c>
      <c r="E155" s="51" t="s">
        <v>809</v>
      </c>
      <c r="F155" s="51" t="s">
        <v>169</v>
      </c>
      <c r="G155" s="51" t="s">
        <v>91</v>
      </c>
      <c r="H155" s="52" t="s">
        <v>9</v>
      </c>
      <c r="I155" s="53">
        <v>77000</v>
      </c>
      <c r="J155" s="57">
        <v>6312.61</v>
      </c>
      <c r="K155" s="39">
        <v>25</v>
      </c>
      <c r="L155" s="39">
        <f t="shared" si="33"/>
        <v>2209.9</v>
      </c>
      <c r="M155" s="39">
        <f t="shared" si="34"/>
        <v>5466.9999999999991</v>
      </c>
      <c r="N155" s="42">
        <v>490.03</v>
      </c>
      <c r="O155" s="39">
        <f>+I155*3.04%</f>
        <v>2340.8000000000002</v>
      </c>
      <c r="P155" s="39">
        <f>+I155*7.09%</f>
        <v>5459.3</v>
      </c>
      <c r="Q155" s="57">
        <v>1865.52</v>
      </c>
      <c r="R155" s="39">
        <f t="shared" si="35"/>
        <v>17832.55</v>
      </c>
      <c r="S155" s="39">
        <f t="shared" si="36"/>
        <v>12753.830000000002</v>
      </c>
      <c r="T155" s="39">
        <f t="shared" si="37"/>
        <v>11416.329999999998</v>
      </c>
      <c r="U155" s="39">
        <f t="shared" si="38"/>
        <v>64246.17</v>
      </c>
      <c r="V155" s="40">
        <v>111</v>
      </c>
      <c r="W155" s="37"/>
      <c r="Y155" s="13"/>
      <c r="Z155" s="13"/>
      <c r="AA155" s="13"/>
      <c r="AB155" s="13"/>
      <c r="AC155" s="13"/>
      <c r="AD155" s="13"/>
    </row>
    <row r="156" spans="1:30" s="1" customFormat="1" ht="18">
      <c r="A156" s="68">
        <v>142</v>
      </c>
      <c r="B156" s="51" t="s">
        <v>120</v>
      </c>
      <c r="C156" s="51" t="s">
        <v>435</v>
      </c>
      <c r="D156" s="51" t="s">
        <v>810</v>
      </c>
      <c r="E156" s="51" t="s">
        <v>811</v>
      </c>
      <c r="F156" s="51" t="s">
        <v>64</v>
      </c>
      <c r="G156" s="51" t="s">
        <v>436</v>
      </c>
      <c r="H156" s="52" t="s">
        <v>9</v>
      </c>
      <c r="I156" s="53">
        <v>93500</v>
      </c>
      <c r="J156" s="57">
        <v>10576.48</v>
      </c>
      <c r="K156" s="39">
        <v>25</v>
      </c>
      <c r="L156" s="39">
        <f t="shared" si="33"/>
        <v>2683.45</v>
      </c>
      <c r="M156" s="39">
        <f t="shared" si="34"/>
        <v>6638.4999999999991</v>
      </c>
      <c r="N156" s="42">
        <v>490.03</v>
      </c>
      <c r="O156" s="39">
        <f>+I156*3.04%</f>
        <v>2842.4</v>
      </c>
      <c r="P156" s="39">
        <f>+I156*7.09%</f>
        <v>6629.1500000000005</v>
      </c>
      <c r="Q156" s="38">
        <v>0</v>
      </c>
      <c r="R156" s="39">
        <f t="shared" si="35"/>
        <v>19283.53</v>
      </c>
      <c r="S156" s="39">
        <f t="shared" si="36"/>
        <v>16127.33</v>
      </c>
      <c r="T156" s="39">
        <f t="shared" si="37"/>
        <v>13757.68</v>
      </c>
      <c r="U156" s="39">
        <f t="shared" si="38"/>
        <v>77372.67</v>
      </c>
      <c r="V156" s="40">
        <v>111</v>
      </c>
      <c r="W156" s="37"/>
      <c r="Y156" s="13"/>
      <c r="Z156" s="13"/>
      <c r="AA156" s="13"/>
      <c r="AB156" s="13"/>
      <c r="AC156" s="13"/>
      <c r="AD156" s="13"/>
    </row>
    <row r="157" spans="1:30" s="1" customFormat="1" ht="18">
      <c r="A157" s="68">
        <v>143</v>
      </c>
      <c r="B157" s="51" t="s">
        <v>120</v>
      </c>
      <c r="C157" s="51" t="s">
        <v>437</v>
      </c>
      <c r="D157" s="51" t="s">
        <v>812</v>
      </c>
      <c r="E157" s="51" t="s">
        <v>813</v>
      </c>
      <c r="F157" s="51" t="s">
        <v>60</v>
      </c>
      <c r="G157" s="51" t="s">
        <v>61</v>
      </c>
      <c r="H157" s="52" t="s">
        <v>9</v>
      </c>
      <c r="I157" s="53">
        <v>99000</v>
      </c>
      <c r="J157" s="57">
        <v>11870.21</v>
      </c>
      <c r="K157" s="39">
        <v>25</v>
      </c>
      <c r="L157" s="39">
        <f t="shared" si="33"/>
        <v>2841.3</v>
      </c>
      <c r="M157" s="39">
        <f t="shared" si="34"/>
        <v>7028.9999999999991</v>
      </c>
      <c r="N157" s="42">
        <v>490.03</v>
      </c>
      <c r="O157" s="39">
        <v>3009.6</v>
      </c>
      <c r="P157" s="39">
        <v>7019.1</v>
      </c>
      <c r="Q157" s="38">
        <v>0</v>
      </c>
      <c r="R157" s="39">
        <f t="shared" si="35"/>
        <v>20389.03</v>
      </c>
      <c r="S157" s="39">
        <f t="shared" si="36"/>
        <v>17746.109999999997</v>
      </c>
      <c r="T157" s="39">
        <f t="shared" si="37"/>
        <v>14538.13</v>
      </c>
      <c r="U157" s="39">
        <f t="shared" si="38"/>
        <v>81253.89</v>
      </c>
      <c r="V157" s="40">
        <v>111</v>
      </c>
      <c r="W157" s="13"/>
      <c r="X157" s="13"/>
      <c r="Y157" s="13"/>
      <c r="Z157" s="13"/>
      <c r="AA157" s="13"/>
      <c r="AB157" s="13"/>
      <c r="AC157" s="13"/>
      <c r="AD157" s="13"/>
    </row>
    <row r="158" spans="1:30" s="1" customFormat="1" ht="18">
      <c r="A158" s="68">
        <v>144</v>
      </c>
      <c r="B158" s="51" t="s">
        <v>120</v>
      </c>
      <c r="C158" s="51" t="s">
        <v>438</v>
      </c>
      <c r="D158" s="51" t="s">
        <v>814</v>
      </c>
      <c r="E158" s="51" t="s">
        <v>815</v>
      </c>
      <c r="F158" s="51" t="s">
        <v>38</v>
      </c>
      <c r="G158" s="51" t="s">
        <v>439</v>
      </c>
      <c r="H158" s="52" t="s">
        <v>9</v>
      </c>
      <c r="I158" s="53">
        <v>85000</v>
      </c>
      <c r="J158" s="57">
        <v>8110.68</v>
      </c>
      <c r="K158" s="39">
        <v>25</v>
      </c>
      <c r="L158" s="39">
        <f t="shared" si="33"/>
        <v>2439.5</v>
      </c>
      <c r="M158" s="39">
        <f t="shared" si="34"/>
        <v>6034.9999999999991</v>
      </c>
      <c r="N158" s="42">
        <v>490.03</v>
      </c>
      <c r="O158" s="39">
        <f>+I158*3.04%</f>
        <v>2584</v>
      </c>
      <c r="P158" s="39">
        <f>+I158*7.09%</f>
        <v>6026.5</v>
      </c>
      <c r="Q158" s="57">
        <v>1865.52</v>
      </c>
      <c r="R158" s="39">
        <f t="shared" si="35"/>
        <v>19440.55</v>
      </c>
      <c r="S158" s="39">
        <f t="shared" si="36"/>
        <v>15024.7</v>
      </c>
      <c r="T158" s="39">
        <f t="shared" si="37"/>
        <v>12551.529999999999</v>
      </c>
      <c r="U158" s="39">
        <f t="shared" si="38"/>
        <v>69975.3</v>
      </c>
      <c r="V158" s="40">
        <v>111</v>
      </c>
      <c r="W158" s="37"/>
      <c r="Y158" s="13"/>
      <c r="Z158" s="13"/>
      <c r="AA158" s="13"/>
      <c r="AB158" s="13"/>
      <c r="AC158" s="13"/>
      <c r="AD158" s="13"/>
    </row>
    <row r="159" spans="1:30" s="1" customFormat="1" ht="18">
      <c r="A159" s="68">
        <v>145</v>
      </c>
      <c r="B159" s="51" t="s">
        <v>120</v>
      </c>
      <c r="C159" s="51" t="s">
        <v>440</v>
      </c>
      <c r="D159" s="51" t="s">
        <v>816</v>
      </c>
      <c r="E159" s="51" t="s">
        <v>817</v>
      </c>
      <c r="F159" s="51" t="s">
        <v>33</v>
      </c>
      <c r="G159" s="51" t="s">
        <v>43</v>
      </c>
      <c r="H159" s="52" t="s">
        <v>9</v>
      </c>
      <c r="I159" s="53">
        <v>122452</v>
      </c>
      <c r="J159" s="57">
        <v>17470.93</v>
      </c>
      <c r="K159" s="39">
        <v>25</v>
      </c>
      <c r="L159" s="39">
        <f t="shared" si="33"/>
        <v>3514.3724000000002</v>
      </c>
      <c r="M159" s="39">
        <f t="shared" si="34"/>
        <v>8694.0919999999987</v>
      </c>
      <c r="N159" s="42">
        <v>490.03</v>
      </c>
      <c r="O159" s="39">
        <v>3385.65</v>
      </c>
      <c r="P159" s="39">
        <v>7896.13</v>
      </c>
      <c r="Q159" s="38">
        <v>0</v>
      </c>
      <c r="R159" s="39">
        <f t="shared" si="35"/>
        <v>23980.274399999998</v>
      </c>
      <c r="S159" s="39">
        <f t="shared" si="36"/>
        <v>24395.952400000002</v>
      </c>
      <c r="T159" s="39">
        <f t="shared" si="37"/>
        <v>17080.252</v>
      </c>
      <c r="U159" s="39">
        <f t="shared" si="38"/>
        <v>98056.047599999991</v>
      </c>
      <c r="V159" s="40">
        <v>111</v>
      </c>
      <c r="W159" s="14"/>
      <c r="X159" s="14"/>
      <c r="Y159" s="13"/>
      <c r="Z159" s="13"/>
      <c r="AA159" s="13"/>
      <c r="AB159" s="13"/>
      <c r="AC159" s="13"/>
      <c r="AD159" s="13"/>
    </row>
    <row r="160" spans="1:30" s="1" customFormat="1" ht="16.5" customHeight="1">
      <c r="A160" s="68">
        <v>146</v>
      </c>
      <c r="B160" s="51" t="s">
        <v>120</v>
      </c>
      <c r="C160" s="51" t="s">
        <v>441</v>
      </c>
      <c r="D160" s="51" t="s">
        <v>818</v>
      </c>
      <c r="E160" s="51" t="s">
        <v>819</v>
      </c>
      <c r="F160" s="51" t="s">
        <v>53</v>
      </c>
      <c r="G160" s="51" t="s">
        <v>307</v>
      </c>
      <c r="H160" s="52" t="s">
        <v>9</v>
      </c>
      <c r="I160" s="53">
        <v>80500</v>
      </c>
      <c r="J160" s="57">
        <v>7285.36</v>
      </c>
      <c r="K160" s="39">
        <v>25</v>
      </c>
      <c r="L160" s="39">
        <f t="shared" si="33"/>
        <v>2310.35</v>
      </c>
      <c r="M160" s="39">
        <f t="shared" si="34"/>
        <v>5715.4999999999991</v>
      </c>
      <c r="N160" s="42">
        <v>490.03</v>
      </c>
      <c r="O160" s="39">
        <f>+I160*3.04%</f>
        <v>2447.1999999999998</v>
      </c>
      <c r="P160" s="39">
        <f>+I160*7.09%</f>
        <v>5707.4500000000007</v>
      </c>
      <c r="Q160" s="57">
        <v>932.76</v>
      </c>
      <c r="R160" s="39">
        <f t="shared" si="35"/>
        <v>17603.289999999997</v>
      </c>
      <c r="S160" s="39">
        <f t="shared" si="36"/>
        <v>13000.67</v>
      </c>
      <c r="T160" s="39">
        <f t="shared" si="37"/>
        <v>11912.98</v>
      </c>
      <c r="U160" s="39">
        <f t="shared" si="38"/>
        <v>67499.33</v>
      </c>
      <c r="V160" s="40">
        <v>111</v>
      </c>
      <c r="W160" s="44"/>
      <c r="X160" s="2"/>
      <c r="Y160" s="13"/>
      <c r="Z160" s="13"/>
      <c r="AA160" s="13"/>
      <c r="AB160" s="13"/>
      <c r="AC160" s="13"/>
      <c r="AD160" s="13"/>
    </row>
    <row r="161" spans="1:30" s="1" customFormat="1" ht="16.5" customHeight="1">
      <c r="A161" s="68">
        <v>147</v>
      </c>
      <c r="B161" s="51" t="s">
        <v>120</v>
      </c>
      <c r="C161" s="51" t="s">
        <v>442</v>
      </c>
      <c r="D161" s="51" t="s">
        <v>820</v>
      </c>
      <c r="E161" s="51" t="s">
        <v>821</v>
      </c>
      <c r="F161" s="51" t="s">
        <v>42</v>
      </c>
      <c r="G161" s="51" t="s">
        <v>443</v>
      </c>
      <c r="H161" s="52" t="s">
        <v>9</v>
      </c>
      <c r="I161" s="53">
        <v>82500</v>
      </c>
      <c r="J161" s="57">
        <v>7755.81</v>
      </c>
      <c r="K161" s="39">
        <v>25</v>
      </c>
      <c r="L161" s="39">
        <f t="shared" si="33"/>
        <v>2367.75</v>
      </c>
      <c r="M161" s="39">
        <f t="shared" si="34"/>
        <v>5857.4999999999991</v>
      </c>
      <c r="N161" s="42">
        <v>490.03</v>
      </c>
      <c r="O161" s="39">
        <f>+I161*3.04%</f>
        <v>2508</v>
      </c>
      <c r="P161" s="39">
        <f>+I161*7.09%</f>
        <v>5849.25</v>
      </c>
      <c r="Q161" s="57">
        <v>932.76</v>
      </c>
      <c r="R161" s="39">
        <f t="shared" si="35"/>
        <v>18005.289999999997</v>
      </c>
      <c r="S161" s="39">
        <f t="shared" si="36"/>
        <v>13589.320000000002</v>
      </c>
      <c r="T161" s="39">
        <f t="shared" si="37"/>
        <v>12196.779999999999</v>
      </c>
      <c r="U161" s="39">
        <f t="shared" si="38"/>
        <v>68910.679999999993</v>
      </c>
      <c r="V161" s="40">
        <v>111</v>
      </c>
      <c r="W161" s="13"/>
      <c r="X161" s="13"/>
      <c r="Y161" s="13"/>
      <c r="Z161" s="13"/>
      <c r="AA161" s="13"/>
      <c r="AB161" s="13"/>
      <c r="AC161" s="13"/>
      <c r="AD161" s="13"/>
    </row>
    <row r="162" spans="1:30" s="1" customFormat="1" ht="18">
      <c r="A162" s="68">
        <v>148</v>
      </c>
      <c r="B162" s="51" t="s">
        <v>120</v>
      </c>
      <c r="C162" s="51" t="s">
        <v>444</v>
      </c>
      <c r="D162" s="51" t="s">
        <v>822</v>
      </c>
      <c r="E162" s="51" t="s">
        <v>823</v>
      </c>
      <c r="F162" s="51" t="s">
        <v>14</v>
      </c>
      <c r="G162" s="51" t="s">
        <v>18</v>
      </c>
      <c r="H162" s="52" t="s">
        <v>9</v>
      </c>
      <c r="I162" s="53">
        <v>108900</v>
      </c>
      <c r="J162" s="57">
        <v>14198.94</v>
      </c>
      <c r="K162" s="39">
        <v>25</v>
      </c>
      <c r="L162" s="39">
        <f t="shared" si="33"/>
        <v>3125.43</v>
      </c>
      <c r="M162" s="39">
        <f t="shared" si="34"/>
        <v>7731.9</v>
      </c>
      <c r="N162" s="42">
        <v>490.03</v>
      </c>
      <c r="O162" s="39">
        <v>3310.56</v>
      </c>
      <c r="P162" s="39">
        <v>7721.01</v>
      </c>
      <c r="Q162" s="38">
        <v>0</v>
      </c>
      <c r="R162" s="39">
        <f t="shared" si="35"/>
        <v>22378.93</v>
      </c>
      <c r="S162" s="39">
        <f t="shared" si="36"/>
        <v>20659.93</v>
      </c>
      <c r="T162" s="39">
        <f t="shared" si="37"/>
        <v>15942.94</v>
      </c>
      <c r="U162" s="39">
        <f t="shared" si="38"/>
        <v>88240.07</v>
      </c>
      <c r="V162" s="40">
        <v>111</v>
      </c>
      <c r="W162" s="37"/>
      <c r="X162" s="10"/>
      <c r="Y162" s="13"/>
      <c r="Z162" s="13"/>
      <c r="AA162" s="13"/>
      <c r="AB162" s="13"/>
      <c r="AC162" s="13"/>
      <c r="AD162" s="13"/>
    </row>
    <row r="163" spans="1:30" s="1" customFormat="1" ht="16.5" customHeight="1">
      <c r="A163" s="68">
        <v>149</v>
      </c>
      <c r="B163" s="51" t="s">
        <v>120</v>
      </c>
      <c r="C163" s="51" t="s">
        <v>445</v>
      </c>
      <c r="D163" s="51" t="s">
        <v>824</v>
      </c>
      <c r="E163" s="51" t="s">
        <v>825</v>
      </c>
      <c r="F163" s="51" t="s">
        <v>128</v>
      </c>
      <c r="G163" s="51" t="s">
        <v>54</v>
      </c>
      <c r="H163" s="52" t="s">
        <v>9</v>
      </c>
      <c r="I163" s="53">
        <v>13915</v>
      </c>
      <c r="J163" s="41">
        <v>0</v>
      </c>
      <c r="K163" s="39">
        <v>25</v>
      </c>
      <c r="L163" s="39">
        <f t="shared" si="33"/>
        <v>399.3605</v>
      </c>
      <c r="M163" s="39">
        <f t="shared" si="34"/>
        <v>987.96499999999992</v>
      </c>
      <c r="N163" s="42">
        <f t="shared" ref="N163:N171" si="39">+I163*1.1%</f>
        <v>153.06500000000003</v>
      </c>
      <c r="O163" s="39">
        <f t="shared" ref="O163:O189" si="40">+I163*3.04%</f>
        <v>423.01600000000002</v>
      </c>
      <c r="P163" s="39">
        <f t="shared" ref="P163:P189" si="41">+I163*7.09%</f>
        <v>986.57350000000008</v>
      </c>
      <c r="Q163" s="38">
        <v>0</v>
      </c>
      <c r="R163" s="39">
        <f t="shared" si="35"/>
        <v>2949.98</v>
      </c>
      <c r="S163" s="39">
        <f t="shared" si="36"/>
        <v>847.37650000000008</v>
      </c>
      <c r="T163" s="39">
        <f t="shared" si="37"/>
        <v>2127.6035000000002</v>
      </c>
      <c r="U163" s="39">
        <f t="shared" si="38"/>
        <v>13067.6235</v>
      </c>
      <c r="V163" s="40">
        <v>111</v>
      </c>
      <c r="W163" s="37"/>
      <c r="Y163" s="13"/>
      <c r="Z163" s="13"/>
      <c r="AA163" s="13"/>
      <c r="AB163" s="13"/>
      <c r="AC163" s="13"/>
      <c r="AD163" s="13"/>
    </row>
    <row r="164" spans="1:30" s="1" customFormat="1" ht="18">
      <c r="A164" s="68">
        <v>150</v>
      </c>
      <c r="B164" s="51" t="s">
        <v>120</v>
      </c>
      <c r="C164" s="51" t="s">
        <v>446</v>
      </c>
      <c r="D164" s="51" t="s">
        <v>826</v>
      </c>
      <c r="E164" s="51" t="s">
        <v>827</v>
      </c>
      <c r="F164" s="51" t="s">
        <v>128</v>
      </c>
      <c r="G164" s="51" t="s">
        <v>62</v>
      </c>
      <c r="H164" s="52" t="s">
        <v>9</v>
      </c>
      <c r="I164" s="53">
        <v>22365.200000000001</v>
      </c>
      <c r="J164" s="38">
        <v>0</v>
      </c>
      <c r="K164" s="39">
        <v>25</v>
      </c>
      <c r="L164" s="39">
        <f t="shared" si="33"/>
        <v>641.88124000000005</v>
      </c>
      <c r="M164" s="39">
        <f t="shared" si="34"/>
        <v>1587.9291999999998</v>
      </c>
      <c r="N164" s="42">
        <f t="shared" si="39"/>
        <v>246.01720000000003</v>
      </c>
      <c r="O164" s="39">
        <f t="shared" si="40"/>
        <v>679.90208000000007</v>
      </c>
      <c r="P164" s="39">
        <f t="shared" si="41"/>
        <v>1585.6926800000001</v>
      </c>
      <c r="Q164" s="38">
        <v>0</v>
      </c>
      <c r="R164" s="39">
        <f t="shared" si="35"/>
        <v>4741.4224000000004</v>
      </c>
      <c r="S164" s="39">
        <f t="shared" si="36"/>
        <v>1346.78332</v>
      </c>
      <c r="T164" s="39">
        <f t="shared" si="37"/>
        <v>3419.6390799999999</v>
      </c>
      <c r="U164" s="39">
        <f t="shared" si="38"/>
        <v>21018.416680000002</v>
      </c>
      <c r="V164" s="40">
        <v>111</v>
      </c>
      <c r="W164" s="37"/>
      <c r="Y164" s="13"/>
      <c r="Z164" s="13"/>
      <c r="AA164" s="13"/>
      <c r="AB164" s="13"/>
      <c r="AC164" s="13"/>
      <c r="AD164" s="13"/>
    </row>
    <row r="165" spans="1:30" s="1" customFormat="1" ht="18">
      <c r="A165" s="68">
        <v>151</v>
      </c>
      <c r="B165" s="51" t="s">
        <v>120</v>
      </c>
      <c r="C165" s="51" t="s">
        <v>447</v>
      </c>
      <c r="D165" s="51" t="s">
        <v>828</v>
      </c>
      <c r="E165" s="51" t="s">
        <v>829</v>
      </c>
      <c r="F165" s="51" t="s">
        <v>128</v>
      </c>
      <c r="G165" s="51" t="s">
        <v>49</v>
      </c>
      <c r="H165" s="52" t="s">
        <v>9</v>
      </c>
      <c r="I165" s="53">
        <v>21859.200000000001</v>
      </c>
      <c r="J165" s="41">
        <v>0</v>
      </c>
      <c r="K165" s="39">
        <v>25</v>
      </c>
      <c r="L165" s="39">
        <f t="shared" si="33"/>
        <v>627.35904000000005</v>
      </c>
      <c r="M165" s="39">
        <f t="shared" si="34"/>
        <v>1552.0031999999999</v>
      </c>
      <c r="N165" s="42">
        <f t="shared" si="39"/>
        <v>240.45120000000003</v>
      </c>
      <c r="O165" s="39">
        <f t="shared" si="40"/>
        <v>664.51967999999999</v>
      </c>
      <c r="P165" s="39">
        <f t="shared" si="41"/>
        <v>1549.8172800000002</v>
      </c>
      <c r="Q165" s="45">
        <v>0</v>
      </c>
      <c r="R165" s="39">
        <f t="shared" si="35"/>
        <v>4634.1504000000004</v>
      </c>
      <c r="S165" s="39">
        <f t="shared" si="36"/>
        <v>1316.8787200000002</v>
      </c>
      <c r="T165" s="39">
        <f t="shared" si="37"/>
        <v>3342.2716799999998</v>
      </c>
      <c r="U165" s="39">
        <f t="shared" si="38"/>
        <v>20542.32128</v>
      </c>
      <c r="V165" s="40">
        <v>111</v>
      </c>
      <c r="W165" s="37"/>
      <c r="X165" s="10"/>
      <c r="Y165" s="13"/>
      <c r="Z165" s="13"/>
      <c r="AA165" s="13"/>
      <c r="AB165" s="13"/>
      <c r="AC165" s="13"/>
      <c r="AD165" s="13"/>
    </row>
    <row r="166" spans="1:30" s="1" customFormat="1" ht="18">
      <c r="A166" s="68">
        <v>152</v>
      </c>
      <c r="B166" s="51" t="s">
        <v>120</v>
      </c>
      <c r="C166" s="51" t="s">
        <v>448</v>
      </c>
      <c r="D166" s="51" t="s">
        <v>830</v>
      </c>
      <c r="E166" s="51" t="s">
        <v>831</v>
      </c>
      <c r="F166" s="51" t="s">
        <v>128</v>
      </c>
      <c r="G166" s="51" t="s">
        <v>54</v>
      </c>
      <c r="H166" s="52" t="s">
        <v>9</v>
      </c>
      <c r="I166" s="53">
        <v>13358.4</v>
      </c>
      <c r="J166" s="41">
        <v>0</v>
      </c>
      <c r="K166" s="39">
        <v>25</v>
      </c>
      <c r="L166" s="39">
        <f t="shared" si="33"/>
        <v>383.38607999999999</v>
      </c>
      <c r="M166" s="39">
        <f t="shared" si="34"/>
        <v>948.44639999999993</v>
      </c>
      <c r="N166" s="42">
        <f t="shared" si="39"/>
        <v>146.94240000000002</v>
      </c>
      <c r="O166" s="39">
        <f t="shared" si="40"/>
        <v>406.09535999999997</v>
      </c>
      <c r="P166" s="39">
        <f t="shared" si="41"/>
        <v>947.11056000000008</v>
      </c>
      <c r="Q166" s="43">
        <v>0</v>
      </c>
      <c r="R166" s="39">
        <f t="shared" si="35"/>
        <v>2831.9808000000003</v>
      </c>
      <c r="S166" s="39">
        <f t="shared" si="36"/>
        <v>814.48144000000002</v>
      </c>
      <c r="T166" s="39">
        <f t="shared" si="37"/>
        <v>2042.49936</v>
      </c>
      <c r="U166" s="39">
        <f t="shared" si="38"/>
        <v>12543.91856</v>
      </c>
      <c r="V166" s="40">
        <v>111</v>
      </c>
      <c r="W166" s="37"/>
      <c r="Y166" s="13"/>
      <c r="Z166" s="13"/>
      <c r="AA166" s="13"/>
      <c r="AB166" s="13"/>
      <c r="AC166" s="13"/>
      <c r="AD166" s="13"/>
    </row>
    <row r="167" spans="1:30" s="1" customFormat="1" ht="18">
      <c r="A167" s="68">
        <v>153</v>
      </c>
      <c r="B167" s="51" t="s">
        <v>120</v>
      </c>
      <c r="C167" s="51" t="s">
        <v>449</v>
      </c>
      <c r="D167" s="51" t="s">
        <v>832</v>
      </c>
      <c r="E167" s="51" t="s">
        <v>833</v>
      </c>
      <c r="F167" s="51" t="s">
        <v>14</v>
      </c>
      <c r="G167" s="51" t="s">
        <v>80</v>
      </c>
      <c r="H167" s="52" t="s">
        <v>9</v>
      </c>
      <c r="I167" s="53">
        <v>20872.5</v>
      </c>
      <c r="J167" s="41">
        <v>0</v>
      </c>
      <c r="K167" s="39">
        <v>25</v>
      </c>
      <c r="L167" s="39">
        <f t="shared" si="33"/>
        <v>599.04075</v>
      </c>
      <c r="M167" s="39">
        <f t="shared" si="34"/>
        <v>1481.9474999999998</v>
      </c>
      <c r="N167" s="42">
        <f t="shared" si="39"/>
        <v>229.59750000000003</v>
      </c>
      <c r="O167" s="39">
        <f t="shared" si="40"/>
        <v>634.524</v>
      </c>
      <c r="P167" s="39">
        <f t="shared" si="41"/>
        <v>1479.8602500000002</v>
      </c>
      <c r="Q167" s="41">
        <v>0</v>
      </c>
      <c r="R167" s="39">
        <f t="shared" si="35"/>
        <v>4424.9699999999993</v>
      </c>
      <c r="S167" s="39">
        <f t="shared" si="36"/>
        <v>1258.56475</v>
      </c>
      <c r="T167" s="39">
        <f t="shared" si="37"/>
        <v>3191.4052499999998</v>
      </c>
      <c r="U167" s="39">
        <f t="shared" si="38"/>
        <v>19613.935249999999</v>
      </c>
      <c r="V167" s="40">
        <v>111</v>
      </c>
      <c r="W167" s="37"/>
      <c r="Y167" s="16"/>
      <c r="Z167" s="16"/>
      <c r="AA167" s="16"/>
      <c r="AB167" s="16"/>
      <c r="AC167" s="16"/>
      <c r="AD167" s="16"/>
    </row>
    <row r="168" spans="1:30" s="1" customFormat="1" ht="16.5" customHeight="1">
      <c r="A168" s="68">
        <v>154</v>
      </c>
      <c r="B168" s="51" t="s">
        <v>120</v>
      </c>
      <c r="C168" s="51" t="s">
        <v>450</v>
      </c>
      <c r="D168" s="51" t="s">
        <v>834</v>
      </c>
      <c r="E168" s="51" t="s">
        <v>835</v>
      </c>
      <c r="F168" s="51" t="s">
        <v>14</v>
      </c>
      <c r="G168" s="51" t="s">
        <v>62</v>
      </c>
      <c r="H168" s="52" t="s">
        <v>9</v>
      </c>
      <c r="I168" s="53">
        <v>22365.200000000001</v>
      </c>
      <c r="J168" s="41">
        <v>0</v>
      </c>
      <c r="K168" s="39">
        <v>25</v>
      </c>
      <c r="L168" s="39">
        <f t="shared" si="33"/>
        <v>641.88124000000005</v>
      </c>
      <c r="M168" s="39">
        <f t="shared" si="34"/>
        <v>1587.9291999999998</v>
      </c>
      <c r="N168" s="42">
        <f t="shared" si="39"/>
        <v>246.01720000000003</v>
      </c>
      <c r="O168" s="39">
        <f t="shared" si="40"/>
        <v>679.90208000000007</v>
      </c>
      <c r="P168" s="39">
        <f t="shared" si="41"/>
        <v>1585.6926800000001</v>
      </c>
      <c r="Q168" s="38">
        <v>0</v>
      </c>
      <c r="R168" s="39">
        <f t="shared" si="35"/>
        <v>4741.4224000000004</v>
      </c>
      <c r="S168" s="39">
        <f t="shared" si="36"/>
        <v>1346.78332</v>
      </c>
      <c r="T168" s="39">
        <f t="shared" si="37"/>
        <v>3419.6390799999999</v>
      </c>
      <c r="U168" s="39">
        <f t="shared" si="38"/>
        <v>21018.416680000002</v>
      </c>
      <c r="V168" s="40">
        <v>111</v>
      </c>
      <c r="W168" s="37"/>
      <c r="Y168" s="16"/>
      <c r="Z168" s="16"/>
      <c r="AA168" s="16"/>
      <c r="AB168" s="16"/>
      <c r="AC168" s="16"/>
      <c r="AD168" s="16"/>
    </row>
    <row r="169" spans="1:30" s="1" customFormat="1" ht="18">
      <c r="A169" s="68">
        <v>155</v>
      </c>
      <c r="B169" s="51" t="s">
        <v>120</v>
      </c>
      <c r="C169" s="51" t="s">
        <v>451</v>
      </c>
      <c r="D169" s="51" t="s">
        <v>1195</v>
      </c>
      <c r="E169" s="51" t="s">
        <v>1194</v>
      </c>
      <c r="F169" s="51" t="s">
        <v>14</v>
      </c>
      <c r="G169" s="51" t="s">
        <v>80</v>
      </c>
      <c r="H169" s="52" t="s">
        <v>9</v>
      </c>
      <c r="I169" s="53">
        <v>20037.599999999999</v>
      </c>
      <c r="J169" s="41">
        <v>0</v>
      </c>
      <c r="K169" s="39">
        <v>25</v>
      </c>
      <c r="L169" s="39">
        <f t="shared" si="33"/>
        <v>575.07911999999999</v>
      </c>
      <c r="M169" s="39">
        <f t="shared" si="34"/>
        <v>1422.6695999999997</v>
      </c>
      <c r="N169" s="42">
        <f t="shared" si="39"/>
        <v>220.4136</v>
      </c>
      <c r="O169" s="39">
        <f t="shared" si="40"/>
        <v>609.14303999999993</v>
      </c>
      <c r="P169" s="39">
        <f t="shared" si="41"/>
        <v>1420.6658399999999</v>
      </c>
      <c r="Q169" s="38">
        <v>0</v>
      </c>
      <c r="R169" s="39">
        <f t="shared" si="35"/>
        <v>4247.971199999999</v>
      </c>
      <c r="S169" s="39">
        <f t="shared" si="36"/>
        <v>1209.2221599999998</v>
      </c>
      <c r="T169" s="39">
        <f t="shared" si="37"/>
        <v>3063.7490399999997</v>
      </c>
      <c r="U169" s="39">
        <f t="shared" si="38"/>
        <v>18828.377839999997</v>
      </c>
      <c r="V169" s="40">
        <v>111</v>
      </c>
      <c r="W169" s="37"/>
      <c r="Y169" s="16"/>
      <c r="Z169" s="16"/>
      <c r="AA169" s="16"/>
      <c r="AB169" s="16"/>
      <c r="AC169" s="16"/>
      <c r="AD169" s="16"/>
    </row>
    <row r="170" spans="1:30" s="1" customFormat="1" ht="16.5" customHeight="1">
      <c r="A170" s="68">
        <v>156</v>
      </c>
      <c r="B170" s="51" t="s">
        <v>120</v>
      </c>
      <c r="C170" s="51" t="s">
        <v>452</v>
      </c>
      <c r="D170" s="51" t="s">
        <v>836</v>
      </c>
      <c r="E170" s="51" t="s">
        <v>837</v>
      </c>
      <c r="F170" s="51" t="s">
        <v>128</v>
      </c>
      <c r="G170" s="51" t="s">
        <v>68</v>
      </c>
      <c r="H170" s="52" t="s">
        <v>9</v>
      </c>
      <c r="I170" s="53">
        <v>24150</v>
      </c>
      <c r="J170" s="41"/>
      <c r="K170" s="39">
        <v>25</v>
      </c>
      <c r="L170" s="39">
        <f t="shared" si="33"/>
        <v>693.10500000000002</v>
      </c>
      <c r="M170" s="39">
        <f t="shared" si="34"/>
        <v>1714.6499999999999</v>
      </c>
      <c r="N170" s="42">
        <f t="shared" si="39"/>
        <v>265.65000000000003</v>
      </c>
      <c r="O170" s="39">
        <f t="shared" si="40"/>
        <v>734.16</v>
      </c>
      <c r="P170" s="39">
        <f t="shared" si="41"/>
        <v>1712.2350000000001</v>
      </c>
      <c r="Q170" s="38"/>
      <c r="R170" s="39">
        <f t="shared" si="35"/>
        <v>5119.8</v>
      </c>
      <c r="S170" s="39">
        <f t="shared" si="36"/>
        <v>1452.2649999999999</v>
      </c>
      <c r="T170" s="39">
        <f t="shared" si="37"/>
        <v>3692.5349999999999</v>
      </c>
      <c r="U170" s="39">
        <f t="shared" si="38"/>
        <v>22697.735000000001</v>
      </c>
      <c r="V170" s="40">
        <v>111</v>
      </c>
      <c r="W170" s="37"/>
      <c r="X170" s="9"/>
      <c r="Y170" s="16"/>
      <c r="Z170" s="16"/>
      <c r="AA170" s="16"/>
      <c r="AB170" s="16"/>
      <c r="AC170" s="16"/>
      <c r="AD170" s="16"/>
    </row>
    <row r="171" spans="1:30" s="1" customFormat="1" ht="18">
      <c r="A171" s="68">
        <v>157</v>
      </c>
      <c r="B171" s="51" t="s">
        <v>120</v>
      </c>
      <c r="C171" s="51" t="s">
        <v>453</v>
      </c>
      <c r="D171" s="51" t="s">
        <v>838</v>
      </c>
      <c r="E171" s="51" t="s">
        <v>839</v>
      </c>
      <c r="F171" s="51" t="s">
        <v>194</v>
      </c>
      <c r="G171" s="51" t="s">
        <v>454</v>
      </c>
      <c r="H171" s="52" t="s">
        <v>9</v>
      </c>
      <c r="I171" s="53">
        <v>34375</v>
      </c>
      <c r="J171" s="41">
        <v>0</v>
      </c>
      <c r="K171" s="39">
        <v>25</v>
      </c>
      <c r="L171" s="39">
        <f t="shared" si="33"/>
        <v>986.5625</v>
      </c>
      <c r="M171" s="39">
        <f t="shared" si="34"/>
        <v>2440.625</v>
      </c>
      <c r="N171" s="42">
        <f t="shared" si="39"/>
        <v>378.12500000000006</v>
      </c>
      <c r="O171" s="39">
        <f t="shared" si="40"/>
        <v>1045</v>
      </c>
      <c r="P171" s="39">
        <f t="shared" si="41"/>
        <v>2437.1875</v>
      </c>
      <c r="Q171" s="38">
        <v>0</v>
      </c>
      <c r="R171" s="39">
        <f t="shared" si="35"/>
        <v>7287.5</v>
      </c>
      <c r="S171" s="39">
        <f t="shared" si="36"/>
        <v>2056.5625</v>
      </c>
      <c r="T171" s="39">
        <f t="shared" si="37"/>
        <v>5255.9375</v>
      </c>
      <c r="U171" s="39">
        <f t="shared" si="38"/>
        <v>32318.4375</v>
      </c>
      <c r="V171" s="40">
        <v>111</v>
      </c>
      <c r="W171" s="13"/>
      <c r="X171" s="13"/>
      <c r="Y171" s="16"/>
      <c r="Z171" s="16"/>
      <c r="AA171" s="16"/>
      <c r="AB171" s="16"/>
      <c r="AC171" s="16"/>
      <c r="AD171" s="16"/>
    </row>
    <row r="172" spans="1:30" s="1" customFormat="1" ht="18">
      <c r="A172" s="68">
        <v>158</v>
      </c>
      <c r="B172" s="51" t="s">
        <v>120</v>
      </c>
      <c r="C172" s="80">
        <v>769</v>
      </c>
      <c r="D172" s="51" t="s">
        <v>840</v>
      </c>
      <c r="E172" s="51" t="s">
        <v>841</v>
      </c>
      <c r="F172" s="51" t="s">
        <v>23</v>
      </c>
      <c r="G172" s="51" t="s">
        <v>459</v>
      </c>
      <c r="H172" s="52" t="s">
        <v>9</v>
      </c>
      <c r="I172" s="53">
        <v>51455.25</v>
      </c>
      <c r="J172" s="57">
        <v>1779.56</v>
      </c>
      <c r="K172" s="39">
        <v>25</v>
      </c>
      <c r="L172" s="39">
        <f t="shared" ref="L172:L189" si="42">+I172*2.87%</f>
        <v>1476.7656750000001</v>
      </c>
      <c r="M172" s="39">
        <f t="shared" ref="M172:M189" si="43">+I172*7.1%</f>
        <v>3653.3227499999998</v>
      </c>
      <c r="N172" s="42">
        <v>490.03</v>
      </c>
      <c r="O172" s="39">
        <f t="shared" si="40"/>
        <v>1564.2396000000001</v>
      </c>
      <c r="P172" s="39">
        <f t="shared" si="41"/>
        <v>3648.1772250000004</v>
      </c>
      <c r="Q172" s="57">
        <v>1865.52</v>
      </c>
      <c r="R172" s="39">
        <f t="shared" si="35"/>
        <v>12698.055250000001</v>
      </c>
      <c r="S172" s="39">
        <f t="shared" si="36"/>
        <v>6711.0852749999995</v>
      </c>
      <c r="T172" s="39">
        <f t="shared" si="37"/>
        <v>7791.5299750000004</v>
      </c>
      <c r="U172" s="39">
        <f t="shared" si="38"/>
        <v>44744.164725000002</v>
      </c>
      <c r="V172" s="40">
        <v>111</v>
      </c>
      <c r="W172" s="37"/>
      <c r="Y172" s="16"/>
      <c r="Z172" s="16"/>
      <c r="AA172" s="16"/>
      <c r="AB172" s="16"/>
      <c r="AC172" s="16"/>
      <c r="AD172" s="16"/>
    </row>
    <row r="173" spans="1:30" s="1" customFormat="1" ht="18">
      <c r="A173" s="68">
        <v>159</v>
      </c>
      <c r="B173" s="51" t="s">
        <v>120</v>
      </c>
      <c r="C173" s="51" t="s">
        <v>461</v>
      </c>
      <c r="D173" s="51" t="s">
        <v>842</v>
      </c>
      <c r="E173" s="51" t="s">
        <v>843</v>
      </c>
      <c r="F173" s="51" t="s">
        <v>22</v>
      </c>
      <c r="G173" s="51" t="s">
        <v>462</v>
      </c>
      <c r="H173" s="52" t="s">
        <v>9</v>
      </c>
      <c r="I173" s="53">
        <v>33880</v>
      </c>
      <c r="J173" s="41">
        <v>0</v>
      </c>
      <c r="K173" s="39">
        <v>25</v>
      </c>
      <c r="L173" s="39">
        <f t="shared" si="42"/>
        <v>972.35599999999999</v>
      </c>
      <c r="M173" s="39">
        <f t="shared" si="43"/>
        <v>2405.4799999999996</v>
      </c>
      <c r="N173" s="42">
        <f>+I173*1.1%</f>
        <v>372.68000000000006</v>
      </c>
      <c r="O173" s="39">
        <f t="shared" si="40"/>
        <v>1029.952</v>
      </c>
      <c r="P173" s="39">
        <f t="shared" si="41"/>
        <v>2402.0920000000001</v>
      </c>
      <c r="Q173" s="57">
        <v>932.76</v>
      </c>
      <c r="R173" s="39">
        <f t="shared" si="35"/>
        <v>8115.32</v>
      </c>
      <c r="S173" s="39">
        <f t="shared" si="36"/>
        <v>2960.0680000000002</v>
      </c>
      <c r="T173" s="39">
        <f t="shared" si="37"/>
        <v>5180.2520000000004</v>
      </c>
      <c r="U173" s="39">
        <f t="shared" si="38"/>
        <v>30919.932000000001</v>
      </c>
      <c r="V173" s="40">
        <v>111</v>
      </c>
      <c r="W173" s="37"/>
      <c r="Y173" s="16"/>
      <c r="Z173" s="16"/>
      <c r="AA173" s="16"/>
      <c r="AB173" s="16"/>
      <c r="AC173" s="16"/>
      <c r="AD173" s="16"/>
    </row>
    <row r="174" spans="1:30" s="1" customFormat="1" ht="18">
      <c r="A174" s="68">
        <v>160</v>
      </c>
      <c r="B174" s="51" t="s">
        <v>120</v>
      </c>
      <c r="C174" s="51" t="s">
        <v>463</v>
      </c>
      <c r="D174" s="51" t="s">
        <v>844</v>
      </c>
      <c r="E174" s="51" t="s">
        <v>845</v>
      </c>
      <c r="F174" s="51" t="s">
        <v>22</v>
      </c>
      <c r="G174" s="51" t="s">
        <v>185</v>
      </c>
      <c r="H174" s="52" t="s">
        <v>9</v>
      </c>
      <c r="I174" s="53">
        <v>28875</v>
      </c>
      <c r="J174" s="41">
        <v>0</v>
      </c>
      <c r="K174" s="39">
        <v>25</v>
      </c>
      <c r="L174" s="39">
        <f t="shared" si="42"/>
        <v>828.71249999999998</v>
      </c>
      <c r="M174" s="39">
        <f t="shared" si="43"/>
        <v>2050.125</v>
      </c>
      <c r="N174" s="42">
        <f>+I174*1.1%</f>
        <v>317.62500000000006</v>
      </c>
      <c r="O174" s="39">
        <f t="shared" si="40"/>
        <v>877.8</v>
      </c>
      <c r="P174" s="39">
        <f t="shared" si="41"/>
        <v>2047.2375000000002</v>
      </c>
      <c r="Q174" s="57">
        <v>932.76</v>
      </c>
      <c r="R174" s="39">
        <f t="shared" si="35"/>
        <v>7054.26</v>
      </c>
      <c r="S174" s="39">
        <f t="shared" si="36"/>
        <v>2664.2725</v>
      </c>
      <c r="T174" s="39">
        <f t="shared" si="37"/>
        <v>4414.9875000000002</v>
      </c>
      <c r="U174" s="39">
        <f t="shared" si="38"/>
        <v>26210.727500000001</v>
      </c>
      <c r="V174" s="40">
        <v>111</v>
      </c>
      <c r="W174" s="13"/>
      <c r="X174" s="13"/>
      <c r="Y174" s="16"/>
      <c r="Z174" s="16"/>
      <c r="AA174" s="16"/>
      <c r="AB174" s="16"/>
      <c r="AC174" s="16"/>
      <c r="AD174" s="16"/>
    </row>
    <row r="175" spans="1:30" s="1" customFormat="1" ht="18">
      <c r="A175" s="68">
        <v>161</v>
      </c>
      <c r="B175" s="51" t="s">
        <v>120</v>
      </c>
      <c r="C175" s="51" t="s">
        <v>464</v>
      </c>
      <c r="D175" s="51" t="s">
        <v>846</v>
      </c>
      <c r="E175" s="51" t="s">
        <v>847</v>
      </c>
      <c r="F175" s="51" t="s">
        <v>22</v>
      </c>
      <c r="G175" s="51" t="s">
        <v>26</v>
      </c>
      <c r="H175" s="52" t="s">
        <v>9</v>
      </c>
      <c r="I175" s="53">
        <v>25300</v>
      </c>
      <c r="J175" s="41">
        <v>0</v>
      </c>
      <c r="K175" s="39">
        <v>25</v>
      </c>
      <c r="L175" s="39">
        <f t="shared" si="42"/>
        <v>726.11</v>
      </c>
      <c r="M175" s="39">
        <f t="shared" si="43"/>
        <v>1796.2999999999997</v>
      </c>
      <c r="N175" s="42">
        <f>+I175*1.1%</f>
        <v>278.3</v>
      </c>
      <c r="O175" s="39">
        <f t="shared" si="40"/>
        <v>769.12</v>
      </c>
      <c r="P175" s="39">
        <f t="shared" si="41"/>
        <v>1793.7700000000002</v>
      </c>
      <c r="Q175" s="57">
        <v>932.76</v>
      </c>
      <c r="R175" s="39">
        <f t="shared" si="35"/>
        <v>6296.3600000000006</v>
      </c>
      <c r="S175" s="39">
        <f t="shared" si="36"/>
        <v>2452.9899999999998</v>
      </c>
      <c r="T175" s="39">
        <f t="shared" si="37"/>
        <v>3868.37</v>
      </c>
      <c r="U175" s="39">
        <f t="shared" si="38"/>
        <v>22847.010000000002</v>
      </c>
      <c r="V175" s="40">
        <v>111</v>
      </c>
      <c r="Y175" s="16"/>
      <c r="Z175" s="16"/>
      <c r="AA175" s="16"/>
      <c r="AB175" s="16"/>
      <c r="AC175" s="16"/>
      <c r="AD175" s="16"/>
    </row>
    <row r="176" spans="1:30" s="1" customFormat="1" ht="18">
      <c r="A176" s="68">
        <v>162</v>
      </c>
      <c r="B176" s="51" t="s">
        <v>120</v>
      </c>
      <c r="C176" s="51" t="s">
        <v>465</v>
      </c>
      <c r="D176" s="51" t="s">
        <v>848</v>
      </c>
      <c r="E176" s="51" t="s">
        <v>849</v>
      </c>
      <c r="F176" s="51" t="s">
        <v>22</v>
      </c>
      <c r="G176" s="51" t="s">
        <v>13</v>
      </c>
      <c r="H176" s="52" t="s">
        <v>9</v>
      </c>
      <c r="I176" s="53">
        <v>27500</v>
      </c>
      <c r="J176" s="47">
        <v>0</v>
      </c>
      <c r="K176" s="39">
        <v>25</v>
      </c>
      <c r="L176" s="39">
        <f t="shared" si="42"/>
        <v>789.25</v>
      </c>
      <c r="M176" s="39">
        <f t="shared" si="43"/>
        <v>1952.4999999999998</v>
      </c>
      <c r="N176" s="42">
        <f>+I176*1.1%</f>
        <v>302.50000000000006</v>
      </c>
      <c r="O176" s="39">
        <f t="shared" si="40"/>
        <v>836</v>
      </c>
      <c r="P176" s="39">
        <f t="shared" si="41"/>
        <v>1949.7500000000002</v>
      </c>
      <c r="Q176" s="38">
        <v>0</v>
      </c>
      <c r="R176" s="39">
        <f t="shared" si="35"/>
        <v>5830</v>
      </c>
      <c r="S176" s="39">
        <f t="shared" si="36"/>
        <v>1650.25</v>
      </c>
      <c r="T176" s="39">
        <f t="shared" si="37"/>
        <v>4204.75</v>
      </c>
      <c r="U176" s="39">
        <f t="shared" si="38"/>
        <v>25849.75</v>
      </c>
      <c r="V176" s="40">
        <v>111</v>
      </c>
      <c r="W176" s="37"/>
      <c r="X176" s="10"/>
      <c r="Y176" s="16"/>
      <c r="Z176" s="16"/>
      <c r="AA176" s="16"/>
      <c r="AB176" s="16"/>
      <c r="AC176" s="16"/>
      <c r="AD176" s="16"/>
    </row>
    <row r="177" spans="1:30" s="1" customFormat="1" ht="18">
      <c r="A177" s="68">
        <v>163</v>
      </c>
      <c r="B177" s="51" t="s">
        <v>120</v>
      </c>
      <c r="C177" s="51" t="s">
        <v>466</v>
      </c>
      <c r="D177" s="51" t="s">
        <v>850</v>
      </c>
      <c r="E177" s="51" t="s">
        <v>851</v>
      </c>
      <c r="F177" s="51" t="s">
        <v>22</v>
      </c>
      <c r="G177" s="51" t="s">
        <v>72</v>
      </c>
      <c r="H177" s="52" t="s">
        <v>9</v>
      </c>
      <c r="I177" s="53">
        <v>58443</v>
      </c>
      <c r="J177" s="57">
        <v>3193.65</v>
      </c>
      <c r="K177" s="39">
        <v>25</v>
      </c>
      <c r="L177" s="39">
        <f t="shared" si="42"/>
        <v>1677.3141000000001</v>
      </c>
      <c r="M177" s="39">
        <f t="shared" si="43"/>
        <v>4149.4529999999995</v>
      </c>
      <c r="N177" s="42">
        <v>490.03</v>
      </c>
      <c r="O177" s="39">
        <f t="shared" si="40"/>
        <v>1776.6672000000001</v>
      </c>
      <c r="P177" s="39">
        <f t="shared" si="41"/>
        <v>4143.6087000000007</v>
      </c>
      <c r="Q177" s="38">
        <v>0</v>
      </c>
      <c r="R177" s="39">
        <f t="shared" si="35"/>
        <v>12237.073</v>
      </c>
      <c r="S177" s="39">
        <f t="shared" si="36"/>
        <v>6672.6313</v>
      </c>
      <c r="T177" s="39">
        <f t="shared" si="37"/>
        <v>8783.0917000000009</v>
      </c>
      <c r="U177" s="39">
        <f t="shared" si="38"/>
        <v>51770.368699999999</v>
      </c>
      <c r="V177" s="40">
        <v>111</v>
      </c>
      <c r="W177" s="37"/>
      <c r="Y177" s="16"/>
      <c r="Z177" s="16"/>
      <c r="AA177" s="16"/>
      <c r="AB177" s="16"/>
      <c r="AC177" s="16"/>
      <c r="AD177" s="16"/>
    </row>
    <row r="178" spans="1:30" s="1" customFormat="1" ht="18">
      <c r="A178" s="68">
        <v>164</v>
      </c>
      <c r="B178" s="51" t="s">
        <v>120</v>
      </c>
      <c r="C178" s="51" t="s">
        <v>467</v>
      </c>
      <c r="D178" s="51" t="s">
        <v>852</v>
      </c>
      <c r="E178" s="51" t="s">
        <v>853</v>
      </c>
      <c r="F178" s="51" t="s">
        <v>22</v>
      </c>
      <c r="G178" s="51" t="s">
        <v>179</v>
      </c>
      <c r="H178" s="52" t="s">
        <v>9</v>
      </c>
      <c r="I178" s="53">
        <v>28386.6</v>
      </c>
      <c r="J178" s="41">
        <v>0</v>
      </c>
      <c r="K178" s="39">
        <v>25</v>
      </c>
      <c r="L178" s="39">
        <f t="shared" si="42"/>
        <v>814.6954199999999</v>
      </c>
      <c r="M178" s="39">
        <f t="shared" si="43"/>
        <v>2015.4485999999997</v>
      </c>
      <c r="N178" s="42">
        <f t="shared" ref="N178:N183" si="44">+I178*1.1%</f>
        <v>312.25260000000003</v>
      </c>
      <c r="O178" s="39">
        <f t="shared" si="40"/>
        <v>862.95263999999997</v>
      </c>
      <c r="P178" s="39">
        <f t="shared" si="41"/>
        <v>2012.6099400000001</v>
      </c>
      <c r="Q178" s="57">
        <v>932.76</v>
      </c>
      <c r="R178" s="39">
        <f t="shared" si="35"/>
        <v>6950.7191999999995</v>
      </c>
      <c r="S178" s="39">
        <f t="shared" si="36"/>
        <v>2635.4080599999998</v>
      </c>
      <c r="T178" s="39">
        <f t="shared" si="37"/>
        <v>4340.3111399999998</v>
      </c>
      <c r="U178" s="39">
        <f t="shared" si="38"/>
        <v>25751.191939999997</v>
      </c>
      <c r="V178" s="40">
        <v>111</v>
      </c>
      <c r="W178" s="37"/>
      <c r="Y178" s="16"/>
      <c r="Z178" s="16"/>
      <c r="AA178" s="16"/>
      <c r="AB178" s="16"/>
      <c r="AC178" s="16"/>
      <c r="AD178" s="16"/>
    </row>
    <row r="179" spans="1:30" s="1" customFormat="1" ht="16.5" customHeight="1">
      <c r="A179" s="68">
        <v>165</v>
      </c>
      <c r="B179" s="51" t="s">
        <v>120</v>
      </c>
      <c r="C179" s="51" t="s">
        <v>468</v>
      </c>
      <c r="D179" s="51" t="s">
        <v>854</v>
      </c>
      <c r="E179" s="51" t="s">
        <v>855</v>
      </c>
      <c r="F179" s="51" t="s">
        <v>22</v>
      </c>
      <c r="G179" s="51" t="s">
        <v>26</v>
      </c>
      <c r="H179" s="52" t="s">
        <v>9</v>
      </c>
      <c r="I179" s="53">
        <v>25300</v>
      </c>
      <c r="J179" s="41">
        <v>0</v>
      </c>
      <c r="K179" s="39">
        <v>25</v>
      </c>
      <c r="L179" s="39">
        <f t="shared" si="42"/>
        <v>726.11</v>
      </c>
      <c r="M179" s="39">
        <f t="shared" si="43"/>
        <v>1796.2999999999997</v>
      </c>
      <c r="N179" s="42">
        <f t="shared" si="44"/>
        <v>278.3</v>
      </c>
      <c r="O179" s="39">
        <f t="shared" si="40"/>
        <v>769.12</v>
      </c>
      <c r="P179" s="39">
        <f t="shared" si="41"/>
        <v>1793.7700000000002</v>
      </c>
      <c r="Q179" s="38">
        <v>0</v>
      </c>
      <c r="R179" s="39">
        <f t="shared" si="35"/>
        <v>5363.6</v>
      </c>
      <c r="S179" s="39">
        <f t="shared" si="36"/>
        <v>1520.23</v>
      </c>
      <c r="T179" s="39">
        <f t="shared" si="37"/>
        <v>3868.37</v>
      </c>
      <c r="U179" s="39">
        <f t="shared" si="38"/>
        <v>23779.77</v>
      </c>
      <c r="V179" s="40">
        <v>111</v>
      </c>
      <c r="W179" s="37"/>
      <c r="Y179" s="16"/>
      <c r="Z179" s="16"/>
      <c r="AA179" s="16"/>
      <c r="AB179" s="16"/>
      <c r="AC179" s="16"/>
      <c r="AD179" s="16"/>
    </row>
    <row r="180" spans="1:30" s="1" customFormat="1" ht="18">
      <c r="A180" s="68">
        <v>166</v>
      </c>
      <c r="B180" s="51" t="s">
        <v>120</v>
      </c>
      <c r="C180" s="51" t="s">
        <v>469</v>
      </c>
      <c r="D180" s="51" t="s">
        <v>856</v>
      </c>
      <c r="E180" s="51" t="s">
        <v>857</v>
      </c>
      <c r="F180" s="51" t="s">
        <v>22</v>
      </c>
      <c r="G180" s="51" t="s">
        <v>470</v>
      </c>
      <c r="H180" s="52" t="s">
        <v>9</v>
      </c>
      <c r="I180" s="53">
        <v>30000</v>
      </c>
      <c r="J180" s="41">
        <v>0</v>
      </c>
      <c r="K180" s="39">
        <v>25</v>
      </c>
      <c r="L180" s="39">
        <f t="shared" si="42"/>
        <v>861</v>
      </c>
      <c r="M180" s="39">
        <f t="shared" si="43"/>
        <v>2130</v>
      </c>
      <c r="N180" s="42">
        <f t="shared" si="44"/>
        <v>330.00000000000006</v>
      </c>
      <c r="O180" s="39">
        <f t="shared" si="40"/>
        <v>912</v>
      </c>
      <c r="P180" s="39">
        <f t="shared" si="41"/>
        <v>2127</v>
      </c>
      <c r="Q180" s="57">
        <v>932.76</v>
      </c>
      <c r="R180" s="39">
        <f t="shared" si="35"/>
        <v>7292.76</v>
      </c>
      <c r="S180" s="39">
        <f t="shared" si="36"/>
        <v>2730.76</v>
      </c>
      <c r="T180" s="39">
        <f t="shared" si="37"/>
        <v>4587</v>
      </c>
      <c r="U180" s="39">
        <f t="shared" si="38"/>
        <v>27269.239999999998</v>
      </c>
      <c r="V180" s="40">
        <v>111</v>
      </c>
      <c r="W180" s="37"/>
      <c r="Y180" s="16"/>
      <c r="Z180" s="16"/>
      <c r="AA180" s="16"/>
      <c r="AB180" s="16"/>
      <c r="AC180" s="16"/>
      <c r="AD180" s="16"/>
    </row>
    <row r="181" spans="1:30" s="1" customFormat="1" ht="16.5" customHeight="1">
      <c r="A181" s="68">
        <v>167</v>
      </c>
      <c r="B181" s="51" t="s">
        <v>120</v>
      </c>
      <c r="C181" s="51" t="s">
        <v>471</v>
      </c>
      <c r="D181" s="51" t="s">
        <v>858</v>
      </c>
      <c r="E181" s="51" t="s">
        <v>859</v>
      </c>
      <c r="F181" s="51" t="s">
        <v>40</v>
      </c>
      <c r="G181" s="51" t="s">
        <v>40</v>
      </c>
      <c r="H181" s="52" t="s">
        <v>9</v>
      </c>
      <c r="I181" s="53">
        <v>13310</v>
      </c>
      <c r="J181" s="41">
        <v>0</v>
      </c>
      <c r="K181" s="39">
        <v>25</v>
      </c>
      <c r="L181" s="39">
        <f t="shared" si="42"/>
        <v>381.99700000000001</v>
      </c>
      <c r="M181" s="39">
        <f t="shared" si="43"/>
        <v>945.00999999999988</v>
      </c>
      <c r="N181" s="42">
        <f t="shared" si="44"/>
        <v>146.41000000000003</v>
      </c>
      <c r="O181" s="39">
        <f t="shared" si="40"/>
        <v>404.62400000000002</v>
      </c>
      <c r="P181" s="39">
        <f t="shared" si="41"/>
        <v>943.67900000000009</v>
      </c>
      <c r="Q181" s="38">
        <v>0</v>
      </c>
      <c r="R181" s="39">
        <f t="shared" si="35"/>
        <v>2821.7200000000003</v>
      </c>
      <c r="S181" s="39">
        <f t="shared" si="36"/>
        <v>811.62100000000009</v>
      </c>
      <c r="T181" s="39">
        <f t="shared" si="37"/>
        <v>2035.0989999999999</v>
      </c>
      <c r="U181" s="39">
        <f t="shared" si="38"/>
        <v>12498.379000000001</v>
      </c>
      <c r="V181" s="40">
        <v>111</v>
      </c>
      <c r="Y181" s="16"/>
      <c r="Z181" s="16"/>
      <c r="AA181" s="16"/>
      <c r="AB181" s="16"/>
      <c r="AC181" s="16"/>
      <c r="AD181" s="16"/>
    </row>
    <row r="182" spans="1:30" s="1" customFormat="1" ht="16.5" customHeight="1">
      <c r="A182" s="68">
        <v>168</v>
      </c>
      <c r="B182" s="51" t="s">
        <v>120</v>
      </c>
      <c r="C182" s="51" t="s">
        <v>472</v>
      </c>
      <c r="D182" s="51" t="s">
        <v>860</v>
      </c>
      <c r="E182" s="51" t="s">
        <v>861</v>
      </c>
      <c r="F182" s="51" t="s">
        <v>32</v>
      </c>
      <c r="G182" s="51" t="s">
        <v>473</v>
      </c>
      <c r="H182" s="52" t="s">
        <v>9</v>
      </c>
      <c r="I182" s="53">
        <v>26450</v>
      </c>
      <c r="J182" s="38">
        <v>0</v>
      </c>
      <c r="K182" s="39">
        <v>25</v>
      </c>
      <c r="L182" s="39">
        <f t="shared" si="42"/>
        <v>759.11500000000001</v>
      </c>
      <c r="M182" s="39">
        <f t="shared" si="43"/>
        <v>1877.9499999999998</v>
      </c>
      <c r="N182" s="42">
        <f t="shared" si="44"/>
        <v>290.95000000000005</v>
      </c>
      <c r="O182" s="39">
        <f t="shared" si="40"/>
        <v>804.08</v>
      </c>
      <c r="P182" s="39">
        <f t="shared" si="41"/>
        <v>1875.3050000000001</v>
      </c>
      <c r="Q182" s="38">
        <v>0</v>
      </c>
      <c r="R182" s="39">
        <f t="shared" si="35"/>
        <v>5607.4</v>
      </c>
      <c r="S182" s="39">
        <f t="shared" si="36"/>
        <v>1588.1950000000002</v>
      </c>
      <c r="T182" s="39">
        <f t="shared" si="37"/>
        <v>4044.2049999999999</v>
      </c>
      <c r="U182" s="39">
        <f t="shared" si="38"/>
        <v>24861.805</v>
      </c>
      <c r="V182" s="40">
        <v>111</v>
      </c>
      <c r="W182" s="37"/>
      <c r="Y182" s="16"/>
      <c r="Z182" s="16"/>
      <c r="AA182" s="16"/>
      <c r="AB182" s="16"/>
      <c r="AC182" s="16"/>
      <c r="AD182" s="16"/>
    </row>
    <row r="183" spans="1:30" s="1" customFormat="1" ht="16.5" customHeight="1">
      <c r="A183" s="68">
        <v>169</v>
      </c>
      <c r="B183" s="51" t="s">
        <v>120</v>
      </c>
      <c r="C183" s="51" t="s">
        <v>474</v>
      </c>
      <c r="D183" s="51" t="s">
        <v>633</v>
      </c>
      <c r="E183" s="51" t="s">
        <v>862</v>
      </c>
      <c r="F183" s="51" t="s">
        <v>16</v>
      </c>
      <c r="G183" s="51" t="s">
        <v>49</v>
      </c>
      <c r="H183" s="52" t="s">
        <v>9</v>
      </c>
      <c r="I183" s="53">
        <v>16560</v>
      </c>
      <c r="J183" s="41">
        <v>0</v>
      </c>
      <c r="K183" s="39">
        <v>25</v>
      </c>
      <c r="L183" s="39">
        <f t="shared" si="42"/>
        <v>475.27199999999999</v>
      </c>
      <c r="M183" s="39">
        <f t="shared" si="43"/>
        <v>1175.76</v>
      </c>
      <c r="N183" s="42">
        <f t="shared" si="44"/>
        <v>182.16000000000003</v>
      </c>
      <c r="O183" s="39">
        <f t="shared" si="40"/>
        <v>503.42399999999998</v>
      </c>
      <c r="P183" s="39">
        <f t="shared" si="41"/>
        <v>1174.104</v>
      </c>
      <c r="Q183" s="38">
        <v>0</v>
      </c>
      <c r="R183" s="39">
        <f t="shared" si="35"/>
        <v>3510.7200000000003</v>
      </c>
      <c r="S183" s="39">
        <f t="shared" si="36"/>
        <v>1003.6959999999999</v>
      </c>
      <c r="T183" s="39">
        <f t="shared" si="37"/>
        <v>2532.0240000000003</v>
      </c>
      <c r="U183" s="39">
        <f t="shared" si="38"/>
        <v>15556.304</v>
      </c>
      <c r="V183" s="40">
        <v>111</v>
      </c>
      <c r="W183" s="37"/>
      <c r="X183" s="2"/>
      <c r="Y183" s="16"/>
      <c r="Z183" s="16"/>
      <c r="AA183" s="16"/>
      <c r="AB183" s="16"/>
      <c r="AC183" s="16"/>
      <c r="AD183" s="16"/>
    </row>
    <row r="184" spans="1:30" s="1" customFormat="1" ht="16.5" customHeight="1">
      <c r="A184" s="68">
        <v>170</v>
      </c>
      <c r="B184" s="51" t="s">
        <v>120</v>
      </c>
      <c r="C184" s="51" t="s">
        <v>475</v>
      </c>
      <c r="D184" s="51" t="s">
        <v>863</v>
      </c>
      <c r="E184" s="51" t="s">
        <v>864</v>
      </c>
      <c r="F184" s="51" t="s">
        <v>38</v>
      </c>
      <c r="G184" s="51" t="s">
        <v>476</v>
      </c>
      <c r="H184" s="52" t="s">
        <v>9</v>
      </c>
      <c r="I184" s="53">
        <v>49500</v>
      </c>
      <c r="J184" s="57">
        <v>1783.43</v>
      </c>
      <c r="K184" s="39">
        <v>25</v>
      </c>
      <c r="L184" s="39">
        <f t="shared" si="42"/>
        <v>1420.65</v>
      </c>
      <c r="M184" s="39">
        <f t="shared" si="43"/>
        <v>3514.4999999999995</v>
      </c>
      <c r="N184" s="42">
        <v>490.03</v>
      </c>
      <c r="O184" s="39">
        <f t="shared" si="40"/>
        <v>1504.8</v>
      </c>
      <c r="P184" s="39">
        <f t="shared" si="41"/>
        <v>3509.55</v>
      </c>
      <c r="Q184" s="38">
        <v>0</v>
      </c>
      <c r="R184" s="39">
        <f t="shared" si="35"/>
        <v>10439.529999999999</v>
      </c>
      <c r="S184" s="39">
        <f t="shared" si="36"/>
        <v>4733.88</v>
      </c>
      <c r="T184" s="39">
        <f t="shared" si="37"/>
        <v>7514.08</v>
      </c>
      <c r="U184" s="39">
        <f t="shared" si="38"/>
        <v>44766.12</v>
      </c>
      <c r="V184" s="40">
        <v>111</v>
      </c>
      <c r="W184" s="37"/>
      <c r="Y184" s="16"/>
      <c r="Z184" s="16"/>
      <c r="AA184" s="16"/>
      <c r="AB184" s="16"/>
      <c r="AC184" s="16"/>
      <c r="AD184" s="16"/>
    </row>
    <row r="185" spans="1:30" s="1" customFormat="1" ht="16.5" customHeight="1">
      <c r="A185" s="68">
        <v>171</v>
      </c>
      <c r="B185" s="51" t="s">
        <v>120</v>
      </c>
      <c r="C185" s="51" t="s">
        <v>479</v>
      </c>
      <c r="D185" s="51" t="s">
        <v>865</v>
      </c>
      <c r="E185" s="51" t="s">
        <v>866</v>
      </c>
      <c r="F185" s="51" t="s">
        <v>64</v>
      </c>
      <c r="G185" s="51" t="s">
        <v>13</v>
      </c>
      <c r="H185" s="52" t="s">
        <v>9</v>
      </c>
      <c r="I185" s="53">
        <v>24200</v>
      </c>
      <c r="J185" s="41">
        <v>0</v>
      </c>
      <c r="K185" s="39">
        <v>25</v>
      </c>
      <c r="L185" s="39">
        <f t="shared" si="42"/>
        <v>694.54</v>
      </c>
      <c r="M185" s="39">
        <f t="shared" si="43"/>
        <v>1718.1999999999998</v>
      </c>
      <c r="N185" s="42">
        <f>+I185*1.1%</f>
        <v>266.20000000000005</v>
      </c>
      <c r="O185" s="39">
        <f t="shared" si="40"/>
        <v>735.68</v>
      </c>
      <c r="P185" s="39">
        <f t="shared" si="41"/>
        <v>1715.7800000000002</v>
      </c>
      <c r="Q185" s="38">
        <v>0</v>
      </c>
      <c r="R185" s="39">
        <f t="shared" si="35"/>
        <v>5130.3999999999996</v>
      </c>
      <c r="S185" s="39">
        <f t="shared" si="36"/>
        <v>1455.2199999999998</v>
      </c>
      <c r="T185" s="39">
        <f t="shared" si="37"/>
        <v>3700.1800000000003</v>
      </c>
      <c r="U185" s="39">
        <f t="shared" si="38"/>
        <v>22744.78</v>
      </c>
      <c r="V185" s="40">
        <v>111</v>
      </c>
      <c r="W185" s="37"/>
      <c r="Y185" s="16"/>
      <c r="Z185" s="16"/>
      <c r="AA185" s="16"/>
      <c r="AB185" s="16"/>
      <c r="AC185" s="16"/>
      <c r="AD185" s="16"/>
    </row>
    <row r="186" spans="1:30" s="1" customFormat="1" ht="16.5" customHeight="1">
      <c r="A186" s="68">
        <v>172</v>
      </c>
      <c r="B186" s="51" t="s">
        <v>120</v>
      </c>
      <c r="C186" s="51" t="s">
        <v>481</v>
      </c>
      <c r="D186" s="51" t="s">
        <v>867</v>
      </c>
      <c r="E186" s="51" t="s">
        <v>542</v>
      </c>
      <c r="F186" s="51" t="s">
        <v>7</v>
      </c>
      <c r="G186" s="51" t="s">
        <v>8</v>
      </c>
      <c r="H186" s="52" t="s">
        <v>9</v>
      </c>
      <c r="I186" s="53">
        <v>18000</v>
      </c>
      <c r="J186" s="41">
        <v>0</v>
      </c>
      <c r="K186" s="39">
        <v>25</v>
      </c>
      <c r="L186" s="39">
        <f t="shared" si="42"/>
        <v>516.6</v>
      </c>
      <c r="M186" s="39">
        <f t="shared" si="43"/>
        <v>1277.9999999999998</v>
      </c>
      <c r="N186" s="42">
        <f>+I186*1.1%</f>
        <v>198.00000000000003</v>
      </c>
      <c r="O186" s="39">
        <f t="shared" si="40"/>
        <v>547.20000000000005</v>
      </c>
      <c r="P186" s="39">
        <f t="shared" si="41"/>
        <v>1276.2</v>
      </c>
      <c r="Q186" s="38">
        <v>0</v>
      </c>
      <c r="R186" s="39">
        <f t="shared" si="35"/>
        <v>3816</v>
      </c>
      <c r="S186" s="39">
        <f t="shared" si="36"/>
        <v>1088.8000000000002</v>
      </c>
      <c r="T186" s="39">
        <f t="shared" si="37"/>
        <v>2752.2</v>
      </c>
      <c r="U186" s="39">
        <f t="shared" si="38"/>
        <v>16911.2</v>
      </c>
      <c r="V186" s="40">
        <v>111</v>
      </c>
      <c r="W186" s="37"/>
      <c r="Y186" s="16"/>
      <c r="Z186" s="16"/>
      <c r="AA186" s="16"/>
      <c r="AB186" s="16"/>
      <c r="AC186" s="16"/>
      <c r="AD186" s="16"/>
    </row>
    <row r="187" spans="1:30" s="1" customFormat="1" ht="16.5" customHeight="1">
      <c r="A187" s="68">
        <v>173</v>
      </c>
      <c r="B187" s="51" t="s">
        <v>120</v>
      </c>
      <c r="C187" s="51" t="s">
        <v>482</v>
      </c>
      <c r="D187" s="51" t="s">
        <v>868</v>
      </c>
      <c r="E187" s="51" t="s">
        <v>869</v>
      </c>
      <c r="F187" s="51" t="s">
        <v>64</v>
      </c>
      <c r="G187" s="51" t="s">
        <v>89</v>
      </c>
      <c r="H187" s="52" t="s">
        <v>9</v>
      </c>
      <c r="I187" s="53">
        <v>33275</v>
      </c>
      <c r="J187" s="41">
        <v>0</v>
      </c>
      <c r="K187" s="39">
        <v>25</v>
      </c>
      <c r="L187" s="39">
        <f t="shared" si="42"/>
        <v>954.99249999999995</v>
      </c>
      <c r="M187" s="39">
        <f t="shared" si="43"/>
        <v>2362.5249999999996</v>
      </c>
      <c r="N187" s="42">
        <f>+I187*1.1%</f>
        <v>366.02500000000003</v>
      </c>
      <c r="O187" s="39">
        <f t="shared" si="40"/>
        <v>1011.56</v>
      </c>
      <c r="P187" s="39">
        <f t="shared" si="41"/>
        <v>2359.1975000000002</v>
      </c>
      <c r="Q187" s="38">
        <v>0</v>
      </c>
      <c r="R187" s="39">
        <f t="shared" si="35"/>
        <v>7054.2999999999993</v>
      </c>
      <c r="S187" s="39">
        <f t="shared" si="36"/>
        <v>1991.5524999999998</v>
      </c>
      <c r="T187" s="39">
        <f t="shared" si="37"/>
        <v>5087.7474999999995</v>
      </c>
      <c r="U187" s="39">
        <f t="shared" si="38"/>
        <v>31283.447500000002</v>
      </c>
      <c r="V187" s="40">
        <v>111</v>
      </c>
      <c r="W187" s="37"/>
      <c r="X187" s="10"/>
      <c r="Y187" s="16"/>
      <c r="Z187" s="16"/>
      <c r="AA187" s="16"/>
      <c r="AB187" s="16"/>
      <c r="AC187" s="16"/>
      <c r="AD187" s="16"/>
    </row>
    <row r="188" spans="1:30" s="1" customFormat="1" ht="16.5" customHeight="1">
      <c r="A188" s="68">
        <v>174</v>
      </c>
      <c r="B188" s="51" t="s">
        <v>120</v>
      </c>
      <c r="C188" s="51" t="s">
        <v>483</v>
      </c>
      <c r="D188" s="51" t="s">
        <v>870</v>
      </c>
      <c r="E188" s="51" t="s">
        <v>871</v>
      </c>
      <c r="F188" s="51" t="s">
        <v>31</v>
      </c>
      <c r="G188" s="51" t="s">
        <v>44</v>
      </c>
      <c r="H188" s="52" t="s">
        <v>9</v>
      </c>
      <c r="I188" s="53">
        <v>28750</v>
      </c>
      <c r="J188" s="38">
        <v>0</v>
      </c>
      <c r="K188" s="39">
        <v>25</v>
      </c>
      <c r="L188" s="39">
        <f t="shared" si="42"/>
        <v>825.125</v>
      </c>
      <c r="M188" s="39">
        <f t="shared" si="43"/>
        <v>2041.2499999999998</v>
      </c>
      <c r="N188" s="42">
        <f>+I188*1.1%</f>
        <v>316.25000000000006</v>
      </c>
      <c r="O188" s="39">
        <f t="shared" si="40"/>
        <v>874</v>
      </c>
      <c r="P188" s="39">
        <f t="shared" si="41"/>
        <v>2038.3750000000002</v>
      </c>
      <c r="Q188" s="38">
        <v>0</v>
      </c>
      <c r="R188" s="39">
        <f t="shared" si="35"/>
        <v>6095</v>
      </c>
      <c r="S188" s="39">
        <f t="shared" si="36"/>
        <v>1724.125</v>
      </c>
      <c r="T188" s="39">
        <f t="shared" si="37"/>
        <v>4395.875</v>
      </c>
      <c r="U188" s="39">
        <f t="shared" si="38"/>
        <v>27025.875</v>
      </c>
      <c r="V188" s="40">
        <v>111</v>
      </c>
      <c r="W188" s="37"/>
      <c r="Y188" s="16"/>
      <c r="Z188" s="16"/>
      <c r="AA188" s="16"/>
      <c r="AB188" s="16"/>
      <c r="AC188" s="16"/>
      <c r="AD188" s="16"/>
    </row>
    <row r="189" spans="1:30" s="1" customFormat="1" ht="16.5" customHeight="1">
      <c r="A189" s="68">
        <v>175</v>
      </c>
      <c r="B189" s="51" t="s">
        <v>120</v>
      </c>
      <c r="C189" s="51" t="s">
        <v>485</v>
      </c>
      <c r="D189" s="51" t="s">
        <v>872</v>
      </c>
      <c r="E189" s="51" t="s">
        <v>873</v>
      </c>
      <c r="F189" s="51" t="s">
        <v>7</v>
      </c>
      <c r="G189" s="51" t="s">
        <v>8</v>
      </c>
      <c r="H189" s="52" t="s">
        <v>9</v>
      </c>
      <c r="I189" s="53">
        <v>25300</v>
      </c>
      <c r="J189" s="41">
        <v>0</v>
      </c>
      <c r="K189" s="39">
        <v>25</v>
      </c>
      <c r="L189" s="39">
        <f t="shared" si="42"/>
        <v>726.11</v>
      </c>
      <c r="M189" s="39">
        <f t="shared" si="43"/>
        <v>1796.2999999999997</v>
      </c>
      <c r="N189" s="42">
        <f>+I189*1.1%</f>
        <v>278.3</v>
      </c>
      <c r="O189" s="39">
        <f t="shared" si="40"/>
        <v>769.12</v>
      </c>
      <c r="P189" s="39">
        <f t="shared" si="41"/>
        <v>1793.7700000000002</v>
      </c>
      <c r="Q189" s="41">
        <v>0</v>
      </c>
      <c r="R189" s="39">
        <f t="shared" si="35"/>
        <v>5363.6</v>
      </c>
      <c r="S189" s="39">
        <f t="shared" si="36"/>
        <v>1520.23</v>
      </c>
      <c r="T189" s="39">
        <f t="shared" si="37"/>
        <v>3868.37</v>
      </c>
      <c r="U189" s="39">
        <f t="shared" si="38"/>
        <v>23779.77</v>
      </c>
      <c r="V189" s="40">
        <v>111</v>
      </c>
      <c r="W189" s="37"/>
      <c r="Y189" s="16"/>
      <c r="Z189" s="16"/>
      <c r="AA189" s="16"/>
      <c r="AB189" s="16"/>
      <c r="AC189" s="16"/>
      <c r="AD189" s="16"/>
    </row>
    <row r="190" spans="1:30" s="1" customFormat="1" ht="16.5" customHeight="1">
      <c r="A190" s="68">
        <v>176</v>
      </c>
      <c r="B190" s="51" t="s">
        <v>120</v>
      </c>
      <c r="C190" s="51" t="s">
        <v>486</v>
      </c>
      <c r="D190" s="51" t="s">
        <v>874</v>
      </c>
      <c r="E190" s="51" t="s">
        <v>875</v>
      </c>
      <c r="F190" s="51" t="s">
        <v>33</v>
      </c>
      <c r="G190" s="51" t="s">
        <v>75</v>
      </c>
      <c r="H190" s="52" t="s">
        <v>9</v>
      </c>
      <c r="I190" s="53">
        <v>325820</v>
      </c>
      <c r="J190" s="57">
        <v>67593.37</v>
      </c>
      <c r="K190" s="39">
        <v>25</v>
      </c>
      <c r="L190" s="39">
        <v>6392.64</v>
      </c>
      <c r="M190" s="39">
        <v>15814.54</v>
      </c>
      <c r="N190" s="42">
        <v>490.03</v>
      </c>
      <c r="O190" s="39">
        <v>3385.65</v>
      </c>
      <c r="P190" s="39">
        <v>7896.13</v>
      </c>
      <c r="Q190" s="38">
        <v>0</v>
      </c>
      <c r="R190" s="39">
        <f t="shared" si="35"/>
        <v>33978.99</v>
      </c>
      <c r="S190" s="39">
        <f t="shared" si="36"/>
        <v>77396.659999999989</v>
      </c>
      <c r="T190" s="39">
        <f t="shared" si="37"/>
        <v>24200.7</v>
      </c>
      <c r="U190" s="39">
        <f t="shared" si="38"/>
        <v>248423.34000000003</v>
      </c>
      <c r="V190" s="40">
        <v>111</v>
      </c>
      <c r="W190" s="37"/>
      <c r="Y190" s="16"/>
      <c r="Z190" s="16"/>
      <c r="AA190" s="16"/>
      <c r="AB190" s="16"/>
      <c r="AC190" s="16"/>
      <c r="AD190" s="16"/>
    </row>
    <row r="191" spans="1:30" s="1" customFormat="1" ht="16.5" customHeight="1">
      <c r="A191" s="68">
        <v>177</v>
      </c>
      <c r="B191" s="51" t="s">
        <v>120</v>
      </c>
      <c r="C191" s="51" t="s">
        <v>487</v>
      </c>
      <c r="D191" s="51" t="s">
        <v>876</v>
      </c>
      <c r="E191" s="51" t="s">
        <v>877</v>
      </c>
      <c r="F191" s="51" t="s">
        <v>33</v>
      </c>
      <c r="G191" s="51" t="s">
        <v>65</v>
      </c>
      <c r="H191" s="52" t="s">
        <v>9</v>
      </c>
      <c r="I191" s="53">
        <v>105000</v>
      </c>
      <c r="J191" s="57">
        <v>13281.56</v>
      </c>
      <c r="K191" s="39">
        <v>25</v>
      </c>
      <c r="L191" s="39">
        <f t="shared" ref="L191:L222" si="45">+I191*2.87%</f>
        <v>3013.5</v>
      </c>
      <c r="M191" s="39">
        <f t="shared" ref="M191:M222" si="46">+I191*7.1%</f>
        <v>7454.9999999999991</v>
      </c>
      <c r="N191" s="42">
        <v>490.03</v>
      </c>
      <c r="O191" s="39">
        <v>3192</v>
      </c>
      <c r="P191" s="39">
        <v>7444.5</v>
      </c>
      <c r="Q191" s="38">
        <v>0</v>
      </c>
      <c r="R191" s="39">
        <f t="shared" si="35"/>
        <v>21595.03</v>
      </c>
      <c r="S191" s="39">
        <f t="shared" si="36"/>
        <v>19512.059999999998</v>
      </c>
      <c r="T191" s="39">
        <f t="shared" si="37"/>
        <v>15389.529999999999</v>
      </c>
      <c r="U191" s="39">
        <f t="shared" si="38"/>
        <v>85487.94</v>
      </c>
      <c r="V191" s="40">
        <v>111</v>
      </c>
      <c r="W191" s="37"/>
      <c r="Y191" s="16"/>
      <c r="Z191" s="16"/>
      <c r="AA191" s="16"/>
      <c r="AB191" s="16"/>
      <c r="AC191" s="16"/>
      <c r="AD191" s="16"/>
    </row>
    <row r="192" spans="1:30" s="1" customFormat="1" ht="16.5" customHeight="1">
      <c r="A192" s="68">
        <v>178</v>
      </c>
      <c r="B192" s="51" t="s">
        <v>120</v>
      </c>
      <c r="C192" s="51" t="s">
        <v>489</v>
      </c>
      <c r="D192" s="51" t="s">
        <v>878</v>
      </c>
      <c r="E192" s="51" t="s">
        <v>879</v>
      </c>
      <c r="F192" s="51" t="s">
        <v>14</v>
      </c>
      <c r="G192" s="51" t="s">
        <v>93</v>
      </c>
      <c r="H192" s="52" t="s">
        <v>9</v>
      </c>
      <c r="I192" s="53">
        <v>125235</v>
      </c>
      <c r="J192" s="57">
        <v>18146.72</v>
      </c>
      <c r="K192" s="39">
        <v>25</v>
      </c>
      <c r="L192" s="39">
        <f t="shared" si="45"/>
        <v>3594.2444999999998</v>
      </c>
      <c r="M192" s="39">
        <f t="shared" si="46"/>
        <v>8891.6849999999995</v>
      </c>
      <c r="N192" s="42">
        <v>490.03</v>
      </c>
      <c r="O192" s="39">
        <v>3385.65</v>
      </c>
      <c r="P192" s="39">
        <v>7896.13</v>
      </c>
      <c r="Q192" s="38">
        <v>0</v>
      </c>
      <c r="R192" s="39">
        <f t="shared" si="35"/>
        <v>24257.7395</v>
      </c>
      <c r="S192" s="39">
        <f t="shared" si="36"/>
        <v>25151.614500000003</v>
      </c>
      <c r="T192" s="39">
        <f t="shared" si="37"/>
        <v>17277.845000000001</v>
      </c>
      <c r="U192" s="39">
        <f t="shared" si="38"/>
        <v>100083.3855</v>
      </c>
      <c r="V192" s="40">
        <v>111</v>
      </c>
      <c r="W192" s="37"/>
      <c r="Y192" s="16"/>
      <c r="Z192" s="16"/>
      <c r="AA192" s="16"/>
      <c r="AB192" s="16"/>
      <c r="AC192" s="16"/>
      <c r="AD192" s="16"/>
    </row>
    <row r="193" spans="1:30" s="1" customFormat="1" ht="16.5" customHeight="1">
      <c r="A193" s="68">
        <v>179</v>
      </c>
      <c r="B193" s="51" t="s">
        <v>120</v>
      </c>
      <c r="C193" s="51" t="s">
        <v>490</v>
      </c>
      <c r="D193" s="51" t="s">
        <v>880</v>
      </c>
      <c r="E193" s="51" t="s">
        <v>881</v>
      </c>
      <c r="F193" s="51" t="s">
        <v>350</v>
      </c>
      <c r="G193" s="51" t="s">
        <v>491</v>
      </c>
      <c r="H193" s="52" t="s">
        <v>9</v>
      </c>
      <c r="I193" s="53">
        <v>78750</v>
      </c>
      <c r="J193" s="57">
        <v>7106.91</v>
      </c>
      <c r="K193" s="39">
        <v>25</v>
      </c>
      <c r="L193" s="39">
        <f t="shared" si="45"/>
        <v>2260.125</v>
      </c>
      <c r="M193" s="39">
        <f t="shared" si="46"/>
        <v>5591.2499999999991</v>
      </c>
      <c r="N193" s="42">
        <v>490.03</v>
      </c>
      <c r="O193" s="39">
        <f t="shared" ref="O193:O224" si="47">+I193*3.04%</f>
        <v>2394</v>
      </c>
      <c r="P193" s="39">
        <f t="shared" ref="P193:P224" si="48">+I193*7.09%</f>
        <v>5583.375</v>
      </c>
      <c r="Q193" s="41">
        <v>0</v>
      </c>
      <c r="R193" s="39">
        <f t="shared" si="35"/>
        <v>16318.779999999999</v>
      </c>
      <c r="S193" s="39">
        <f t="shared" si="36"/>
        <v>11786.035</v>
      </c>
      <c r="T193" s="39">
        <f t="shared" si="37"/>
        <v>11664.654999999999</v>
      </c>
      <c r="U193" s="39">
        <f t="shared" si="38"/>
        <v>66963.964999999997</v>
      </c>
      <c r="V193" s="40">
        <v>111</v>
      </c>
      <c r="W193" s="37"/>
      <c r="Y193" s="16"/>
      <c r="Z193" s="16"/>
      <c r="AA193" s="16"/>
      <c r="AB193" s="16"/>
      <c r="AC193" s="16"/>
      <c r="AD193" s="16"/>
    </row>
    <row r="194" spans="1:30" s="1" customFormat="1" ht="16.5" customHeight="1">
      <c r="A194" s="68">
        <v>180</v>
      </c>
      <c r="B194" s="51" t="s">
        <v>120</v>
      </c>
      <c r="C194" s="51" t="s">
        <v>492</v>
      </c>
      <c r="D194" s="51" t="s">
        <v>882</v>
      </c>
      <c r="E194" s="51" t="s">
        <v>883</v>
      </c>
      <c r="F194" s="51" t="s">
        <v>33</v>
      </c>
      <c r="G194" s="51" t="s">
        <v>13</v>
      </c>
      <c r="H194" s="52" t="s">
        <v>9</v>
      </c>
      <c r="I194" s="53">
        <v>31500</v>
      </c>
      <c r="J194" s="41">
        <v>0</v>
      </c>
      <c r="K194" s="39">
        <v>25</v>
      </c>
      <c r="L194" s="39">
        <f t="shared" si="45"/>
        <v>904.05</v>
      </c>
      <c r="M194" s="39">
        <f t="shared" si="46"/>
        <v>2236.5</v>
      </c>
      <c r="N194" s="42">
        <f>+I194*1.1%</f>
        <v>346.50000000000006</v>
      </c>
      <c r="O194" s="39">
        <f t="shared" si="47"/>
        <v>957.6</v>
      </c>
      <c r="P194" s="39">
        <f t="shared" si="48"/>
        <v>2233.3500000000004</v>
      </c>
      <c r="Q194" s="38">
        <v>0</v>
      </c>
      <c r="R194" s="39">
        <f t="shared" si="35"/>
        <v>6678.0000000000009</v>
      </c>
      <c r="S194" s="39">
        <f t="shared" si="36"/>
        <v>1886.65</v>
      </c>
      <c r="T194" s="39">
        <f t="shared" si="37"/>
        <v>4816.3500000000004</v>
      </c>
      <c r="U194" s="39">
        <f t="shared" si="38"/>
        <v>29613.35</v>
      </c>
      <c r="V194" s="40">
        <v>111</v>
      </c>
      <c r="W194" s="37"/>
      <c r="Y194" s="16"/>
      <c r="Z194" s="16"/>
      <c r="AA194" s="16"/>
      <c r="AB194" s="16"/>
      <c r="AC194" s="16"/>
      <c r="AD194" s="16"/>
    </row>
    <row r="195" spans="1:30" s="1" customFormat="1" ht="16.5" customHeight="1">
      <c r="A195" s="68">
        <v>181</v>
      </c>
      <c r="B195" s="51" t="s">
        <v>120</v>
      </c>
      <c r="C195" s="51" t="s">
        <v>493</v>
      </c>
      <c r="D195" s="51" t="s">
        <v>884</v>
      </c>
      <c r="E195" s="51" t="s">
        <v>885</v>
      </c>
      <c r="F195" s="51" t="s">
        <v>40</v>
      </c>
      <c r="G195" s="51" t="s">
        <v>494</v>
      </c>
      <c r="H195" s="52" t="s">
        <v>9</v>
      </c>
      <c r="I195" s="53">
        <v>77000</v>
      </c>
      <c r="J195" s="57">
        <v>6695.26</v>
      </c>
      <c r="K195" s="39">
        <v>25</v>
      </c>
      <c r="L195" s="39">
        <f t="shared" si="45"/>
        <v>2209.9</v>
      </c>
      <c r="M195" s="39">
        <f t="shared" si="46"/>
        <v>5466.9999999999991</v>
      </c>
      <c r="N195" s="42">
        <v>490.03</v>
      </c>
      <c r="O195" s="39">
        <f t="shared" si="47"/>
        <v>2340.8000000000002</v>
      </c>
      <c r="P195" s="39">
        <f t="shared" si="48"/>
        <v>5459.3</v>
      </c>
      <c r="Q195" s="38">
        <v>0</v>
      </c>
      <c r="R195" s="39">
        <f t="shared" si="35"/>
        <v>15967.029999999999</v>
      </c>
      <c r="S195" s="39">
        <f t="shared" si="36"/>
        <v>11270.96</v>
      </c>
      <c r="T195" s="39">
        <f t="shared" si="37"/>
        <v>11416.329999999998</v>
      </c>
      <c r="U195" s="39">
        <f t="shared" si="38"/>
        <v>65729.040000000008</v>
      </c>
      <c r="V195" s="40">
        <v>111</v>
      </c>
      <c r="W195" s="37"/>
      <c r="Y195" s="16"/>
      <c r="Z195" s="16"/>
      <c r="AA195" s="16"/>
      <c r="AB195" s="16"/>
      <c r="AC195" s="16"/>
      <c r="AD195" s="16"/>
    </row>
    <row r="196" spans="1:30" s="1" customFormat="1" ht="16.5" customHeight="1">
      <c r="A196" s="68">
        <v>182</v>
      </c>
      <c r="B196" s="51" t="s">
        <v>120</v>
      </c>
      <c r="C196" s="51" t="s">
        <v>495</v>
      </c>
      <c r="D196" s="51" t="s">
        <v>886</v>
      </c>
      <c r="E196" s="51" t="s">
        <v>887</v>
      </c>
      <c r="F196" s="51" t="s">
        <v>424</v>
      </c>
      <c r="G196" s="51" t="s">
        <v>77</v>
      </c>
      <c r="H196" s="52" t="s">
        <v>9</v>
      </c>
      <c r="I196" s="53">
        <v>53240</v>
      </c>
      <c r="J196" s="57">
        <v>2311.2800000000002</v>
      </c>
      <c r="K196" s="39">
        <v>25</v>
      </c>
      <c r="L196" s="39">
        <f t="shared" si="45"/>
        <v>1527.9880000000001</v>
      </c>
      <c r="M196" s="39">
        <f t="shared" si="46"/>
        <v>3780.0399999999995</v>
      </c>
      <c r="N196" s="42">
        <v>490.03</v>
      </c>
      <c r="O196" s="39">
        <f t="shared" si="47"/>
        <v>1618.4960000000001</v>
      </c>
      <c r="P196" s="39">
        <f t="shared" si="48"/>
        <v>3774.7160000000003</v>
      </c>
      <c r="Q196" s="38">
        <v>0</v>
      </c>
      <c r="R196" s="39">
        <f t="shared" si="35"/>
        <v>11191.27</v>
      </c>
      <c r="S196" s="39">
        <f t="shared" si="36"/>
        <v>5482.7640000000001</v>
      </c>
      <c r="T196" s="39">
        <f t="shared" si="37"/>
        <v>8044.7860000000001</v>
      </c>
      <c r="U196" s="39">
        <f t="shared" si="38"/>
        <v>47757.235999999997</v>
      </c>
      <c r="V196" s="40">
        <v>111</v>
      </c>
      <c r="W196" s="13"/>
      <c r="X196" s="13"/>
      <c r="Y196" s="16"/>
      <c r="Z196" s="16"/>
      <c r="AA196" s="16"/>
      <c r="AB196" s="16"/>
      <c r="AC196" s="16"/>
      <c r="AD196" s="16"/>
    </row>
    <row r="197" spans="1:30" s="1" customFormat="1" ht="16.5" customHeight="1">
      <c r="A197" s="68">
        <v>183</v>
      </c>
      <c r="B197" s="51" t="s">
        <v>120</v>
      </c>
      <c r="C197" s="51" t="s">
        <v>496</v>
      </c>
      <c r="D197" s="51" t="s">
        <v>888</v>
      </c>
      <c r="E197" s="51" t="s">
        <v>889</v>
      </c>
      <c r="F197" s="51" t="s">
        <v>14</v>
      </c>
      <c r="G197" s="51" t="s">
        <v>15</v>
      </c>
      <c r="H197" s="52" t="s">
        <v>9</v>
      </c>
      <c r="I197" s="53">
        <v>42000</v>
      </c>
      <c r="J197" s="57">
        <v>724.92</v>
      </c>
      <c r="K197" s="39">
        <v>25</v>
      </c>
      <c r="L197" s="39">
        <f t="shared" si="45"/>
        <v>1205.4000000000001</v>
      </c>
      <c r="M197" s="39">
        <f t="shared" si="46"/>
        <v>2981.9999999999995</v>
      </c>
      <c r="N197" s="42">
        <v>462</v>
      </c>
      <c r="O197" s="39">
        <f t="shared" si="47"/>
        <v>1276.8</v>
      </c>
      <c r="P197" s="39">
        <f t="shared" si="48"/>
        <v>2977.8</v>
      </c>
      <c r="Q197" s="38">
        <v>0</v>
      </c>
      <c r="R197" s="39">
        <f t="shared" si="35"/>
        <v>8904</v>
      </c>
      <c r="S197" s="39">
        <f t="shared" si="36"/>
        <v>3232.12</v>
      </c>
      <c r="T197" s="39">
        <f t="shared" si="37"/>
        <v>6421.7999999999993</v>
      </c>
      <c r="U197" s="39">
        <f t="shared" si="38"/>
        <v>38767.879999999997</v>
      </c>
      <c r="V197" s="40">
        <v>111</v>
      </c>
      <c r="W197" s="37"/>
      <c r="Y197" s="16"/>
      <c r="Z197" s="16"/>
      <c r="AA197" s="16"/>
      <c r="AB197" s="16"/>
      <c r="AC197" s="16"/>
      <c r="AD197" s="16"/>
    </row>
    <row r="198" spans="1:30" s="1" customFormat="1" ht="16.5" customHeight="1">
      <c r="A198" s="68">
        <v>184</v>
      </c>
      <c r="B198" s="51" t="s">
        <v>120</v>
      </c>
      <c r="C198" s="51" t="s">
        <v>497</v>
      </c>
      <c r="D198" s="51" t="s">
        <v>890</v>
      </c>
      <c r="E198" s="51" t="s">
        <v>891</v>
      </c>
      <c r="F198" s="51" t="s">
        <v>33</v>
      </c>
      <c r="G198" s="51" t="s">
        <v>52</v>
      </c>
      <c r="H198" s="52" t="s">
        <v>9</v>
      </c>
      <c r="I198" s="53">
        <v>32400</v>
      </c>
      <c r="J198" s="41">
        <v>0</v>
      </c>
      <c r="K198" s="39">
        <v>25</v>
      </c>
      <c r="L198" s="39">
        <f t="shared" si="45"/>
        <v>929.88</v>
      </c>
      <c r="M198" s="39">
        <f t="shared" si="46"/>
        <v>2300.3999999999996</v>
      </c>
      <c r="N198" s="42">
        <f>+I198*1.1%</f>
        <v>356.40000000000003</v>
      </c>
      <c r="O198" s="39">
        <f t="shared" si="47"/>
        <v>984.96</v>
      </c>
      <c r="P198" s="39">
        <f t="shared" si="48"/>
        <v>2297.1600000000003</v>
      </c>
      <c r="Q198" s="38">
        <v>0</v>
      </c>
      <c r="R198" s="39">
        <f t="shared" si="35"/>
        <v>6868.7999999999993</v>
      </c>
      <c r="S198" s="39">
        <f t="shared" si="36"/>
        <v>1939.8400000000001</v>
      </c>
      <c r="T198" s="39">
        <f t="shared" si="37"/>
        <v>4953.96</v>
      </c>
      <c r="U198" s="39">
        <f t="shared" si="38"/>
        <v>30460.16</v>
      </c>
      <c r="V198" s="40">
        <v>111</v>
      </c>
      <c r="W198" s="37"/>
      <c r="Y198" s="16"/>
      <c r="Z198" s="16"/>
      <c r="AA198" s="16"/>
      <c r="AB198" s="16"/>
      <c r="AC198" s="16"/>
      <c r="AD198" s="16"/>
    </row>
    <row r="199" spans="1:30" s="1" customFormat="1" ht="16.5" customHeight="1">
      <c r="A199" s="68">
        <v>185</v>
      </c>
      <c r="B199" s="51" t="s">
        <v>120</v>
      </c>
      <c r="C199" s="51" t="s">
        <v>499</v>
      </c>
      <c r="D199" s="51" t="s">
        <v>892</v>
      </c>
      <c r="E199" s="51" t="s">
        <v>893</v>
      </c>
      <c r="F199" s="51" t="s">
        <v>42</v>
      </c>
      <c r="G199" s="51" t="s">
        <v>70</v>
      </c>
      <c r="H199" s="52" t="s">
        <v>9</v>
      </c>
      <c r="I199" s="53">
        <v>26250</v>
      </c>
      <c r="J199" s="41">
        <v>0</v>
      </c>
      <c r="K199" s="39">
        <v>25</v>
      </c>
      <c r="L199" s="39">
        <f t="shared" si="45"/>
        <v>753.375</v>
      </c>
      <c r="M199" s="39">
        <f t="shared" si="46"/>
        <v>1863.7499999999998</v>
      </c>
      <c r="N199" s="42">
        <f>+I199*1.1%</f>
        <v>288.75000000000006</v>
      </c>
      <c r="O199" s="39">
        <f t="shared" si="47"/>
        <v>798</v>
      </c>
      <c r="P199" s="39">
        <f t="shared" si="48"/>
        <v>1861.1250000000002</v>
      </c>
      <c r="Q199" s="38">
        <v>0</v>
      </c>
      <c r="R199" s="39">
        <f t="shared" si="35"/>
        <v>5565</v>
      </c>
      <c r="S199" s="39">
        <f t="shared" si="36"/>
        <v>1576.375</v>
      </c>
      <c r="T199" s="39">
        <f t="shared" si="37"/>
        <v>4013.625</v>
      </c>
      <c r="U199" s="39">
        <f t="shared" si="38"/>
        <v>24673.625</v>
      </c>
      <c r="V199" s="40">
        <v>111</v>
      </c>
      <c r="W199" s="37"/>
      <c r="X199" s="10"/>
      <c r="Y199" s="16"/>
      <c r="Z199" s="16"/>
      <c r="AA199" s="16"/>
      <c r="AB199" s="16"/>
      <c r="AC199" s="16"/>
      <c r="AD199" s="16"/>
    </row>
    <row r="200" spans="1:30" s="1" customFormat="1" ht="16.5" customHeight="1">
      <c r="A200" s="68">
        <v>186</v>
      </c>
      <c r="B200" s="51" t="s">
        <v>120</v>
      </c>
      <c r="C200" s="51" t="s">
        <v>500</v>
      </c>
      <c r="D200" s="51" t="s">
        <v>894</v>
      </c>
      <c r="E200" s="51" t="s">
        <v>895</v>
      </c>
      <c r="F200" s="51" t="s">
        <v>14</v>
      </c>
      <c r="G200" s="51" t="s">
        <v>15</v>
      </c>
      <c r="H200" s="52" t="s">
        <v>9</v>
      </c>
      <c r="I200" s="53">
        <v>33000</v>
      </c>
      <c r="J200" s="41">
        <v>0</v>
      </c>
      <c r="K200" s="39">
        <v>25</v>
      </c>
      <c r="L200" s="39">
        <f t="shared" si="45"/>
        <v>947.1</v>
      </c>
      <c r="M200" s="39">
        <f t="shared" si="46"/>
        <v>2343</v>
      </c>
      <c r="N200" s="42">
        <f>+I200*1.1%</f>
        <v>363.00000000000006</v>
      </c>
      <c r="O200" s="39">
        <f t="shared" si="47"/>
        <v>1003.2</v>
      </c>
      <c r="P200" s="39">
        <f t="shared" si="48"/>
        <v>2339.7000000000003</v>
      </c>
      <c r="Q200" s="38">
        <v>0</v>
      </c>
      <c r="R200" s="39">
        <f t="shared" si="35"/>
        <v>6996</v>
      </c>
      <c r="S200" s="39">
        <f t="shared" si="36"/>
        <v>1975.3000000000002</v>
      </c>
      <c r="T200" s="39">
        <f t="shared" si="37"/>
        <v>5045.7000000000007</v>
      </c>
      <c r="U200" s="39">
        <f t="shared" si="38"/>
        <v>31024.7</v>
      </c>
      <c r="V200" s="40">
        <v>111</v>
      </c>
      <c r="W200" s="37"/>
      <c r="Y200" s="16"/>
      <c r="Z200" s="16"/>
      <c r="AA200" s="16"/>
      <c r="AB200" s="16"/>
      <c r="AC200" s="16"/>
      <c r="AD200" s="16"/>
    </row>
    <row r="201" spans="1:30" s="1" customFormat="1" ht="16.5" customHeight="1">
      <c r="A201" s="68">
        <v>187</v>
      </c>
      <c r="B201" s="51" t="s">
        <v>120</v>
      </c>
      <c r="C201" s="51" t="s">
        <v>501</v>
      </c>
      <c r="D201" s="51" t="s">
        <v>896</v>
      </c>
      <c r="E201" s="51" t="s">
        <v>897</v>
      </c>
      <c r="F201" s="51" t="s">
        <v>14</v>
      </c>
      <c r="G201" s="51" t="s">
        <v>15</v>
      </c>
      <c r="H201" s="52" t="s">
        <v>9</v>
      </c>
      <c r="I201" s="53">
        <v>42000</v>
      </c>
      <c r="J201" s="57">
        <v>724.92</v>
      </c>
      <c r="K201" s="39">
        <v>25</v>
      </c>
      <c r="L201" s="39">
        <f t="shared" si="45"/>
        <v>1205.4000000000001</v>
      </c>
      <c r="M201" s="39">
        <f t="shared" si="46"/>
        <v>2981.9999999999995</v>
      </c>
      <c r="N201" s="42">
        <v>462</v>
      </c>
      <c r="O201" s="39">
        <f t="shared" si="47"/>
        <v>1276.8</v>
      </c>
      <c r="P201" s="39">
        <f t="shared" si="48"/>
        <v>2977.8</v>
      </c>
      <c r="Q201" s="43">
        <v>0</v>
      </c>
      <c r="R201" s="39">
        <f t="shared" si="35"/>
        <v>8904</v>
      </c>
      <c r="S201" s="39">
        <f t="shared" si="36"/>
        <v>3232.12</v>
      </c>
      <c r="T201" s="39">
        <f t="shared" si="37"/>
        <v>6421.7999999999993</v>
      </c>
      <c r="U201" s="39">
        <f t="shared" si="38"/>
        <v>38767.879999999997</v>
      </c>
      <c r="V201" s="40">
        <v>111</v>
      </c>
      <c r="W201" s="37"/>
      <c r="X201" s="10"/>
      <c r="Y201" s="16"/>
      <c r="Z201" s="16"/>
      <c r="AA201" s="16"/>
      <c r="AB201" s="16"/>
      <c r="AC201" s="16"/>
      <c r="AD201" s="16"/>
    </row>
    <row r="202" spans="1:30" s="1" customFormat="1" ht="16.5" customHeight="1">
      <c r="A202" s="68">
        <v>188</v>
      </c>
      <c r="B202" s="51" t="s">
        <v>120</v>
      </c>
      <c r="C202" s="51" t="s">
        <v>502</v>
      </c>
      <c r="D202" s="51" t="s">
        <v>898</v>
      </c>
      <c r="E202" s="51" t="s">
        <v>899</v>
      </c>
      <c r="F202" s="51" t="s">
        <v>33</v>
      </c>
      <c r="G202" s="51" t="s">
        <v>34</v>
      </c>
      <c r="H202" s="52" t="s">
        <v>9</v>
      </c>
      <c r="I202" s="53">
        <v>46000</v>
      </c>
      <c r="J202" s="57">
        <v>1149.55</v>
      </c>
      <c r="K202" s="39">
        <v>25</v>
      </c>
      <c r="L202" s="39">
        <f t="shared" si="45"/>
        <v>1320.2</v>
      </c>
      <c r="M202" s="39">
        <f t="shared" si="46"/>
        <v>3265.9999999999995</v>
      </c>
      <c r="N202" s="42">
        <v>490.03</v>
      </c>
      <c r="O202" s="39">
        <f t="shared" si="47"/>
        <v>1398.4</v>
      </c>
      <c r="P202" s="39">
        <f t="shared" si="48"/>
        <v>3261.4</v>
      </c>
      <c r="Q202" s="57">
        <v>932.76</v>
      </c>
      <c r="R202" s="39">
        <f t="shared" si="35"/>
        <v>10668.789999999999</v>
      </c>
      <c r="S202" s="39">
        <f t="shared" si="36"/>
        <v>4825.91</v>
      </c>
      <c r="T202" s="39">
        <f t="shared" si="37"/>
        <v>7017.43</v>
      </c>
      <c r="U202" s="39">
        <f t="shared" si="38"/>
        <v>41174.089999999997</v>
      </c>
      <c r="V202" s="40">
        <v>111</v>
      </c>
      <c r="W202" s="37"/>
      <c r="Y202" s="16"/>
      <c r="Z202" s="16"/>
      <c r="AA202" s="16"/>
      <c r="AB202" s="16"/>
      <c r="AC202" s="16"/>
      <c r="AD202" s="16"/>
    </row>
    <row r="203" spans="1:30" s="1" customFormat="1" ht="16.5" customHeight="1">
      <c r="A203" s="68">
        <v>189</v>
      </c>
      <c r="B203" s="51" t="s">
        <v>120</v>
      </c>
      <c r="C203" s="51" t="s">
        <v>503</v>
      </c>
      <c r="D203" s="51" t="s">
        <v>900</v>
      </c>
      <c r="E203" s="51" t="s">
        <v>901</v>
      </c>
      <c r="F203" s="51" t="s">
        <v>16</v>
      </c>
      <c r="G203" s="51" t="s">
        <v>49</v>
      </c>
      <c r="H203" s="52" t="s">
        <v>9</v>
      </c>
      <c r="I203" s="53">
        <v>18900</v>
      </c>
      <c r="J203" s="41">
        <v>0</v>
      </c>
      <c r="K203" s="39">
        <v>25</v>
      </c>
      <c r="L203" s="39">
        <f t="shared" si="45"/>
        <v>542.42999999999995</v>
      </c>
      <c r="M203" s="39">
        <f t="shared" si="46"/>
        <v>1341.8999999999999</v>
      </c>
      <c r="N203" s="42">
        <f>+I203*1.1%</f>
        <v>207.90000000000003</v>
      </c>
      <c r="O203" s="39">
        <f t="shared" si="47"/>
        <v>574.55999999999995</v>
      </c>
      <c r="P203" s="39">
        <f t="shared" si="48"/>
        <v>1340.01</v>
      </c>
      <c r="Q203" s="38">
        <v>0</v>
      </c>
      <c r="R203" s="39">
        <f t="shared" ref="R203:R259" si="49">SUM(L203:Q203)</f>
        <v>4006.8</v>
      </c>
      <c r="S203" s="39">
        <f t="shared" ref="S203:S259" si="50">+J203+K203+L203+O203+Q203</f>
        <v>1141.9899999999998</v>
      </c>
      <c r="T203" s="39">
        <f t="shared" ref="T203:T259" si="51">+M203+N203+P203</f>
        <v>2889.81</v>
      </c>
      <c r="U203" s="39">
        <f t="shared" ref="U203:U259" si="52">I203-S203</f>
        <v>17758.010000000002</v>
      </c>
      <c r="V203" s="40">
        <v>111</v>
      </c>
      <c r="W203" s="37"/>
      <c r="X203" s="11"/>
      <c r="Y203" s="16"/>
      <c r="Z203" s="16"/>
      <c r="AA203" s="16"/>
      <c r="AB203" s="16"/>
      <c r="AC203" s="16"/>
      <c r="AD203" s="16"/>
    </row>
    <row r="204" spans="1:30" s="1" customFormat="1" ht="16.5" customHeight="1">
      <c r="A204" s="68">
        <v>190</v>
      </c>
      <c r="B204" s="51" t="s">
        <v>120</v>
      </c>
      <c r="C204" s="51" t="s">
        <v>504</v>
      </c>
      <c r="D204" s="51" t="s">
        <v>902</v>
      </c>
      <c r="E204" s="51" t="s">
        <v>903</v>
      </c>
      <c r="F204" s="51" t="s">
        <v>32</v>
      </c>
      <c r="G204" s="51" t="s">
        <v>505</v>
      </c>
      <c r="H204" s="52" t="s">
        <v>9</v>
      </c>
      <c r="I204" s="53">
        <v>91476</v>
      </c>
      <c r="J204" s="57">
        <v>10100.379999999999</v>
      </c>
      <c r="K204" s="39">
        <v>25</v>
      </c>
      <c r="L204" s="39">
        <f t="shared" si="45"/>
        <v>2625.3611999999998</v>
      </c>
      <c r="M204" s="39">
        <f t="shared" si="46"/>
        <v>6494.7959999999994</v>
      </c>
      <c r="N204" s="42">
        <v>490.03</v>
      </c>
      <c r="O204" s="39">
        <f t="shared" si="47"/>
        <v>2780.8703999999998</v>
      </c>
      <c r="P204" s="39">
        <f t="shared" si="48"/>
        <v>6485.6484</v>
      </c>
      <c r="Q204" s="38">
        <v>0</v>
      </c>
      <c r="R204" s="39">
        <f t="shared" si="49"/>
        <v>18876.705999999998</v>
      </c>
      <c r="S204" s="39">
        <f t="shared" si="50"/>
        <v>15531.611599999998</v>
      </c>
      <c r="T204" s="39">
        <f t="shared" si="51"/>
        <v>13470.474399999999</v>
      </c>
      <c r="U204" s="39">
        <f t="shared" si="52"/>
        <v>75944.388399999996</v>
      </c>
      <c r="V204" s="40">
        <v>111</v>
      </c>
      <c r="W204" s="37"/>
      <c r="Y204" s="16"/>
      <c r="Z204" s="16"/>
      <c r="AA204" s="16"/>
      <c r="AB204" s="16"/>
      <c r="AC204" s="16"/>
      <c r="AD204" s="16"/>
    </row>
    <row r="205" spans="1:30" s="1" customFormat="1" ht="16.5" customHeight="1">
      <c r="A205" s="68">
        <v>191</v>
      </c>
      <c r="B205" s="51" t="s">
        <v>120</v>
      </c>
      <c r="C205" s="51" t="s">
        <v>506</v>
      </c>
      <c r="D205" s="51" t="s">
        <v>904</v>
      </c>
      <c r="E205" s="51" t="s">
        <v>905</v>
      </c>
      <c r="F205" s="51" t="s">
        <v>51</v>
      </c>
      <c r="G205" s="51" t="s">
        <v>133</v>
      </c>
      <c r="H205" s="52" t="s">
        <v>9</v>
      </c>
      <c r="I205" s="53">
        <v>22000</v>
      </c>
      <c r="J205" s="41">
        <v>0</v>
      </c>
      <c r="K205" s="39">
        <v>25</v>
      </c>
      <c r="L205" s="39">
        <f t="shared" si="45"/>
        <v>631.4</v>
      </c>
      <c r="M205" s="39">
        <f t="shared" si="46"/>
        <v>1561.9999999999998</v>
      </c>
      <c r="N205" s="42">
        <f>+I205*1.1%</f>
        <v>242.00000000000003</v>
      </c>
      <c r="O205" s="39">
        <f t="shared" si="47"/>
        <v>668.8</v>
      </c>
      <c r="P205" s="39">
        <f t="shared" si="48"/>
        <v>1559.8000000000002</v>
      </c>
      <c r="Q205" s="38">
        <v>0</v>
      </c>
      <c r="R205" s="39">
        <f t="shared" si="49"/>
        <v>4664</v>
      </c>
      <c r="S205" s="39">
        <f t="shared" si="50"/>
        <v>1325.1999999999998</v>
      </c>
      <c r="T205" s="39">
        <f t="shared" si="51"/>
        <v>3363.8</v>
      </c>
      <c r="U205" s="39">
        <f t="shared" si="52"/>
        <v>20674.8</v>
      </c>
      <c r="V205" s="40">
        <v>111</v>
      </c>
      <c r="W205" s="13"/>
      <c r="X205" s="13"/>
      <c r="Y205" s="16"/>
      <c r="Z205" s="16"/>
      <c r="AA205" s="16"/>
      <c r="AB205" s="16"/>
      <c r="AC205" s="16"/>
      <c r="AD205" s="16"/>
    </row>
    <row r="206" spans="1:30" s="1" customFormat="1" ht="16.5" customHeight="1">
      <c r="A206" s="68">
        <v>192</v>
      </c>
      <c r="B206" s="51" t="s">
        <v>120</v>
      </c>
      <c r="C206" s="51" t="s">
        <v>507</v>
      </c>
      <c r="D206" s="51" t="s">
        <v>906</v>
      </c>
      <c r="E206" s="51" t="s">
        <v>907</v>
      </c>
      <c r="F206" s="51" t="s">
        <v>205</v>
      </c>
      <c r="G206" s="51" t="s">
        <v>13</v>
      </c>
      <c r="H206" s="52" t="s">
        <v>9</v>
      </c>
      <c r="I206" s="53">
        <v>24000</v>
      </c>
      <c r="J206" s="41">
        <v>0</v>
      </c>
      <c r="K206" s="39">
        <v>25</v>
      </c>
      <c r="L206" s="39">
        <f t="shared" si="45"/>
        <v>688.8</v>
      </c>
      <c r="M206" s="39">
        <f t="shared" si="46"/>
        <v>1703.9999999999998</v>
      </c>
      <c r="N206" s="42">
        <f>+I206*1.1%</f>
        <v>264</v>
      </c>
      <c r="O206" s="39">
        <f t="shared" si="47"/>
        <v>729.6</v>
      </c>
      <c r="P206" s="39">
        <f t="shared" si="48"/>
        <v>1701.6000000000001</v>
      </c>
      <c r="Q206" s="57">
        <v>932.76</v>
      </c>
      <c r="R206" s="39">
        <f t="shared" si="49"/>
        <v>6020.76</v>
      </c>
      <c r="S206" s="39">
        <f t="shared" si="50"/>
        <v>2376.16</v>
      </c>
      <c r="T206" s="39">
        <f t="shared" si="51"/>
        <v>3669.6</v>
      </c>
      <c r="U206" s="39">
        <f t="shared" si="52"/>
        <v>21623.84</v>
      </c>
      <c r="V206" s="40">
        <v>111</v>
      </c>
      <c r="W206" s="37"/>
      <c r="Y206" s="16"/>
      <c r="Z206" s="16"/>
      <c r="AA206" s="16"/>
      <c r="AB206" s="16"/>
      <c r="AC206" s="16"/>
      <c r="AD206" s="16"/>
    </row>
    <row r="207" spans="1:30" s="1" customFormat="1" ht="16.5" customHeight="1">
      <c r="A207" s="68">
        <v>193</v>
      </c>
      <c r="B207" s="51" t="s">
        <v>120</v>
      </c>
      <c r="C207" s="51" t="s">
        <v>508</v>
      </c>
      <c r="D207" s="51" t="s">
        <v>908</v>
      </c>
      <c r="E207" s="51" t="s">
        <v>909</v>
      </c>
      <c r="F207" s="51" t="s">
        <v>16</v>
      </c>
      <c r="G207" s="51" t="s">
        <v>56</v>
      </c>
      <c r="H207" s="52" t="s">
        <v>9</v>
      </c>
      <c r="I207" s="53">
        <v>28749.599999999999</v>
      </c>
      <c r="J207" s="41">
        <v>0</v>
      </c>
      <c r="K207" s="39">
        <v>25</v>
      </c>
      <c r="L207" s="39">
        <f t="shared" si="45"/>
        <v>825.11351999999999</v>
      </c>
      <c r="M207" s="39">
        <f t="shared" si="46"/>
        <v>2041.2215999999996</v>
      </c>
      <c r="N207" s="42">
        <f>+I207*1.1%</f>
        <v>316.24560000000002</v>
      </c>
      <c r="O207" s="39">
        <f t="shared" si="47"/>
        <v>873.98784000000001</v>
      </c>
      <c r="P207" s="39">
        <f t="shared" si="48"/>
        <v>2038.34664</v>
      </c>
      <c r="Q207" s="38">
        <v>0</v>
      </c>
      <c r="R207" s="39">
        <f t="shared" si="49"/>
        <v>6094.9151999999995</v>
      </c>
      <c r="S207" s="39">
        <f t="shared" si="50"/>
        <v>1724.1013600000001</v>
      </c>
      <c r="T207" s="39">
        <f t="shared" si="51"/>
        <v>4395.8138399999998</v>
      </c>
      <c r="U207" s="39">
        <f t="shared" si="52"/>
        <v>27025.498639999998</v>
      </c>
      <c r="V207" s="40">
        <v>111</v>
      </c>
      <c r="W207" s="37"/>
      <c r="Y207" s="16"/>
      <c r="Z207" s="16"/>
      <c r="AA207" s="16"/>
      <c r="AB207" s="16"/>
      <c r="AC207" s="16"/>
      <c r="AD207" s="16"/>
    </row>
    <row r="208" spans="1:30" s="1" customFormat="1" ht="16.5" customHeight="1">
      <c r="A208" s="68">
        <v>194</v>
      </c>
      <c r="B208" s="51" t="s">
        <v>120</v>
      </c>
      <c r="C208" s="51" t="s">
        <v>510</v>
      </c>
      <c r="D208" s="51" t="s">
        <v>910</v>
      </c>
      <c r="E208" s="51" t="s">
        <v>911</v>
      </c>
      <c r="F208" s="51" t="s">
        <v>64</v>
      </c>
      <c r="G208" s="51" t="s">
        <v>89</v>
      </c>
      <c r="H208" s="52" t="s">
        <v>9</v>
      </c>
      <c r="I208" s="53">
        <v>28750</v>
      </c>
      <c r="J208" s="41">
        <v>0</v>
      </c>
      <c r="K208" s="39">
        <v>25</v>
      </c>
      <c r="L208" s="39">
        <f t="shared" si="45"/>
        <v>825.125</v>
      </c>
      <c r="M208" s="39">
        <f t="shared" si="46"/>
        <v>2041.2499999999998</v>
      </c>
      <c r="N208" s="42">
        <f>+I208*1.1%</f>
        <v>316.25000000000006</v>
      </c>
      <c r="O208" s="39">
        <f t="shared" si="47"/>
        <v>874</v>
      </c>
      <c r="P208" s="39">
        <f t="shared" si="48"/>
        <v>2038.3750000000002</v>
      </c>
      <c r="Q208" s="38">
        <v>0</v>
      </c>
      <c r="R208" s="39">
        <f t="shared" si="49"/>
        <v>6095</v>
      </c>
      <c r="S208" s="39">
        <f t="shared" si="50"/>
        <v>1724.125</v>
      </c>
      <c r="T208" s="39">
        <f t="shared" si="51"/>
        <v>4395.875</v>
      </c>
      <c r="U208" s="39">
        <f t="shared" si="52"/>
        <v>27025.875</v>
      </c>
      <c r="V208" s="40">
        <v>111</v>
      </c>
      <c r="W208" s="37"/>
      <c r="Y208" s="16"/>
      <c r="Z208" s="16"/>
      <c r="AA208" s="16"/>
      <c r="AB208" s="16"/>
      <c r="AC208" s="16"/>
      <c r="AD208" s="16"/>
    </row>
    <row r="209" spans="1:30" s="1" customFormat="1" ht="16.5" customHeight="1">
      <c r="A209" s="68">
        <v>195</v>
      </c>
      <c r="B209" s="51" t="s">
        <v>120</v>
      </c>
      <c r="C209" s="51" t="s">
        <v>511</v>
      </c>
      <c r="D209" s="51" t="s">
        <v>912</v>
      </c>
      <c r="E209" s="51" t="s">
        <v>913</v>
      </c>
      <c r="F209" s="51" t="s">
        <v>177</v>
      </c>
      <c r="G209" s="51" t="s">
        <v>37</v>
      </c>
      <c r="H209" s="52" t="s">
        <v>9</v>
      </c>
      <c r="I209" s="53">
        <v>42000</v>
      </c>
      <c r="J209" s="57">
        <v>724.92</v>
      </c>
      <c r="K209" s="39">
        <v>25</v>
      </c>
      <c r="L209" s="39">
        <f t="shared" si="45"/>
        <v>1205.4000000000001</v>
      </c>
      <c r="M209" s="39">
        <f t="shared" si="46"/>
        <v>2981.9999999999995</v>
      </c>
      <c r="N209" s="42">
        <v>462</v>
      </c>
      <c r="O209" s="39">
        <f t="shared" si="47"/>
        <v>1276.8</v>
      </c>
      <c r="P209" s="39">
        <f t="shared" si="48"/>
        <v>2977.8</v>
      </c>
      <c r="Q209" s="38">
        <v>0</v>
      </c>
      <c r="R209" s="39">
        <f t="shared" si="49"/>
        <v>8904</v>
      </c>
      <c r="S209" s="39">
        <f t="shared" si="50"/>
        <v>3232.12</v>
      </c>
      <c r="T209" s="39">
        <f t="shared" si="51"/>
        <v>6421.7999999999993</v>
      </c>
      <c r="U209" s="39">
        <f t="shared" si="52"/>
        <v>38767.879999999997</v>
      </c>
      <c r="V209" s="40">
        <v>111</v>
      </c>
      <c r="W209" s="37"/>
      <c r="Y209" s="16"/>
      <c r="Z209" s="16"/>
      <c r="AA209" s="16"/>
      <c r="AB209" s="16"/>
      <c r="AC209" s="16"/>
      <c r="AD209" s="16"/>
    </row>
    <row r="210" spans="1:30" s="1" customFormat="1" ht="16.5" customHeight="1">
      <c r="A210" s="68">
        <v>196</v>
      </c>
      <c r="B210" s="51" t="s">
        <v>120</v>
      </c>
      <c r="C210" s="51" t="s">
        <v>512</v>
      </c>
      <c r="D210" s="51" t="s">
        <v>914</v>
      </c>
      <c r="E210" s="51" t="s">
        <v>915</v>
      </c>
      <c r="F210" s="51" t="s">
        <v>194</v>
      </c>
      <c r="G210" s="51" t="s">
        <v>15</v>
      </c>
      <c r="H210" s="52" t="s">
        <v>9</v>
      </c>
      <c r="I210" s="53">
        <v>36000</v>
      </c>
      <c r="J210" s="41">
        <v>0</v>
      </c>
      <c r="K210" s="39">
        <v>25</v>
      </c>
      <c r="L210" s="39">
        <f t="shared" si="45"/>
        <v>1033.2</v>
      </c>
      <c r="M210" s="39">
        <f t="shared" si="46"/>
        <v>2555.9999999999995</v>
      </c>
      <c r="N210" s="42">
        <f>+I210*1.1%</f>
        <v>396.00000000000006</v>
      </c>
      <c r="O210" s="39">
        <f t="shared" si="47"/>
        <v>1094.4000000000001</v>
      </c>
      <c r="P210" s="39">
        <f t="shared" si="48"/>
        <v>2552.4</v>
      </c>
      <c r="Q210" s="38">
        <v>0</v>
      </c>
      <c r="R210" s="39">
        <f t="shared" si="49"/>
        <v>7632</v>
      </c>
      <c r="S210" s="39">
        <f t="shared" si="50"/>
        <v>2152.6000000000004</v>
      </c>
      <c r="T210" s="39">
        <f t="shared" si="51"/>
        <v>5504.4</v>
      </c>
      <c r="U210" s="39">
        <f t="shared" si="52"/>
        <v>33847.4</v>
      </c>
      <c r="V210" s="40">
        <v>111</v>
      </c>
      <c r="W210" s="37"/>
      <c r="Y210" s="16"/>
      <c r="Z210" s="16"/>
      <c r="AA210" s="16"/>
      <c r="AB210" s="16"/>
      <c r="AC210" s="16"/>
      <c r="AD210" s="16"/>
    </row>
    <row r="211" spans="1:30" s="1" customFormat="1" ht="16.5" customHeight="1">
      <c r="A211" s="68">
        <v>197</v>
      </c>
      <c r="B211" s="51" t="s">
        <v>120</v>
      </c>
      <c r="C211" s="51" t="s">
        <v>513</v>
      </c>
      <c r="D211" s="51" t="s">
        <v>916</v>
      </c>
      <c r="E211" s="51" t="s">
        <v>917</v>
      </c>
      <c r="F211" s="51" t="s">
        <v>128</v>
      </c>
      <c r="G211" s="51" t="s">
        <v>514</v>
      </c>
      <c r="H211" s="52" t="s">
        <v>9</v>
      </c>
      <c r="I211" s="53">
        <v>28750</v>
      </c>
      <c r="J211" s="41">
        <v>0</v>
      </c>
      <c r="K211" s="39">
        <v>25</v>
      </c>
      <c r="L211" s="39">
        <f t="shared" si="45"/>
        <v>825.125</v>
      </c>
      <c r="M211" s="39">
        <f t="shared" si="46"/>
        <v>2041.2499999999998</v>
      </c>
      <c r="N211" s="42">
        <f>+I211*1.1%</f>
        <v>316.25000000000006</v>
      </c>
      <c r="O211" s="39">
        <f t="shared" si="47"/>
        <v>874</v>
      </c>
      <c r="P211" s="39">
        <f t="shared" si="48"/>
        <v>2038.3750000000002</v>
      </c>
      <c r="Q211" s="38">
        <v>0</v>
      </c>
      <c r="R211" s="39">
        <f t="shared" si="49"/>
        <v>6095</v>
      </c>
      <c r="S211" s="39">
        <f t="shared" si="50"/>
        <v>1724.125</v>
      </c>
      <c r="T211" s="39">
        <f t="shared" si="51"/>
        <v>4395.875</v>
      </c>
      <c r="U211" s="39">
        <f t="shared" si="52"/>
        <v>27025.875</v>
      </c>
      <c r="V211" s="40">
        <v>111</v>
      </c>
      <c r="W211" s="37"/>
      <c r="Y211" s="16"/>
      <c r="Z211" s="16"/>
      <c r="AA211" s="16"/>
      <c r="AB211" s="16"/>
      <c r="AC211" s="16"/>
      <c r="AD211" s="16"/>
    </row>
    <row r="212" spans="1:30" s="1" customFormat="1" ht="16.5" customHeight="1">
      <c r="A212" s="68">
        <v>198</v>
      </c>
      <c r="B212" s="51" t="s">
        <v>120</v>
      </c>
      <c r="C212" s="51" t="s">
        <v>515</v>
      </c>
      <c r="D212" s="51" t="s">
        <v>918</v>
      </c>
      <c r="E212" s="51" t="s">
        <v>919</v>
      </c>
      <c r="F212" s="51" t="s">
        <v>35</v>
      </c>
      <c r="G212" s="51" t="s">
        <v>36</v>
      </c>
      <c r="H212" s="52" t="s">
        <v>9</v>
      </c>
      <c r="I212" s="53">
        <v>30000</v>
      </c>
      <c r="J212" s="41">
        <v>0</v>
      </c>
      <c r="K212" s="39">
        <v>25</v>
      </c>
      <c r="L212" s="39">
        <f t="shared" si="45"/>
        <v>861</v>
      </c>
      <c r="M212" s="39">
        <f t="shared" si="46"/>
        <v>2130</v>
      </c>
      <c r="N212" s="42">
        <f>+I212*1.1%</f>
        <v>330.00000000000006</v>
      </c>
      <c r="O212" s="39">
        <f t="shared" si="47"/>
        <v>912</v>
      </c>
      <c r="P212" s="39">
        <f t="shared" si="48"/>
        <v>2127</v>
      </c>
      <c r="Q212" s="41">
        <v>0</v>
      </c>
      <c r="R212" s="39">
        <f t="shared" si="49"/>
        <v>6360</v>
      </c>
      <c r="S212" s="39">
        <f t="shared" si="50"/>
        <v>1798</v>
      </c>
      <c r="T212" s="39">
        <f t="shared" si="51"/>
        <v>4587</v>
      </c>
      <c r="U212" s="39">
        <f t="shared" si="52"/>
        <v>28202</v>
      </c>
      <c r="V212" s="40">
        <v>111</v>
      </c>
      <c r="W212" s="37"/>
      <c r="X212" s="10"/>
      <c r="Y212" s="16"/>
      <c r="Z212" s="16"/>
      <c r="AA212" s="16"/>
      <c r="AB212" s="16"/>
      <c r="AC212" s="16"/>
      <c r="AD212" s="16"/>
    </row>
    <row r="213" spans="1:30" s="1" customFormat="1" ht="16.5" customHeight="1">
      <c r="A213" s="68">
        <v>199</v>
      </c>
      <c r="B213" s="51" t="s">
        <v>120</v>
      </c>
      <c r="C213" s="51" t="s">
        <v>516</v>
      </c>
      <c r="D213" s="51" t="s">
        <v>920</v>
      </c>
      <c r="E213" s="51" t="s">
        <v>921</v>
      </c>
      <c r="F213" s="51" t="s">
        <v>128</v>
      </c>
      <c r="G213" s="51" t="s">
        <v>25</v>
      </c>
      <c r="H213" s="52" t="s">
        <v>9</v>
      </c>
      <c r="I213" s="53">
        <v>18000</v>
      </c>
      <c r="J213" s="41">
        <v>0</v>
      </c>
      <c r="K213" s="39">
        <v>25</v>
      </c>
      <c r="L213" s="39">
        <f t="shared" si="45"/>
        <v>516.6</v>
      </c>
      <c r="M213" s="39">
        <f t="shared" si="46"/>
        <v>1277.9999999999998</v>
      </c>
      <c r="N213" s="42">
        <f>+I213*1.1%</f>
        <v>198.00000000000003</v>
      </c>
      <c r="O213" s="39">
        <f t="shared" si="47"/>
        <v>547.20000000000005</v>
      </c>
      <c r="P213" s="39">
        <f t="shared" si="48"/>
        <v>1276.2</v>
      </c>
      <c r="Q213" s="38">
        <v>0</v>
      </c>
      <c r="R213" s="39">
        <f t="shared" si="49"/>
        <v>3816</v>
      </c>
      <c r="S213" s="39">
        <f t="shared" si="50"/>
        <v>1088.8000000000002</v>
      </c>
      <c r="T213" s="39">
        <f t="shared" si="51"/>
        <v>2752.2</v>
      </c>
      <c r="U213" s="39">
        <f t="shared" si="52"/>
        <v>16911.2</v>
      </c>
      <c r="V213" s="40">
        <v>111</v>
      </c>
      <c r="W213" s="13"/>
      <c r="X213" s="13"/>
      <c r="Y213" s="16"/>
      <c r="Z213" s="16"/>
      <c r="AA213" s="16"/>
      <c r="AB213" s="16"/>
      <c r="AC213" s="16"/>
      <c r="AD213" s="16"/>
    </row>
    <row r="214" spans="1:30" s="1" customFormat="1" ht="16.5" customHeight="1">
      <c r="A214" s="68">
        <v>200</v>
      </c>
      <c r="B214" s="51" t="s">
        <v>120</v>
      </c>
      <c r="C214" s="51" t="s">
        <v>517</v>
      </c>
      <c r="D214" s="51" t="s">
        <v>922</v>
      </c>
      <c r="E214" s="51" t="s">
        <v>923</v>
      </c>
      <c r="F214" s="51" t="s">
        <v>55</v>
      </c>
      <c r="G214" s="51" t="s">
        <v>518</v>
      </c>
      <c r="H214" s="52" t="s">
        <v>9</v>
      </c>
      <c r="I214" s="53">
        <v>77250</v>
      </c>
      <c r="J214" s="57">
        <v>6754.07</v>
      </c>
      <c r="K214" s="39">
        <v>25</v>
      </c>
      <c r="L214" s="39">
        <f t="shared" si="45"/>
        <v>2217.0749999999998</v>
      </c>
      <c r="M214" s="39">
        <f t="shared" si="46"/>
        <v>5484.7499999999991</v>
      </c>
      <c r="N214" s="42">
        <v>490.03</v>
      </c>
      <c r="O214" s="39">
        <f t="shared" si="47"/>
        <v>2348.4</v>
      </c>
      <c r="P214" s="39">
        <f t="shared" si="48"/>
        <v>5477.0250000000005</v>
      </c>
      <c r="Q214" s="38">
        <v>0</v>
      </c>
      <c r="R214" s="39">
        <f t="shared" si="49"/>
        <v>16017.279999999999</v>
      </c>
      <c r="S214" s="39">
        <f t="shared" si="50"/>
        <v>11344.545</v>
      </c>
      <c r="T214" s="39">
        <f t="shared" si="51"/>
        <v>11451.805</v>
      </c>
      <c r="U214" s="39">
        <f t="shared" si="52"/>
        <v>65905.455000000002</v>
      </c>
      <c r="V214" s="40">
        <v>111</v>
      </c>
      <c r="W214" s="37"/>
      <c r="Y214" s="16"/>
      <c r="Z214" s="16"/>
      <c r="AA214" s="16"/>
      <c r="AB214" s="16"/>
      <c r="AC214" s="16"/>
      <c r="AD214" s="16"/>
    </row>
    <row r="215" spans="1:30" s="1" customFormat="1" ht="16.5" customHeight="1">
      <c r="A215" s="68">
        <v>201</v>
      </c>
      <c r="B215" s="51" t="s">
        <v>120</v>
      </c>
      <c r="C215" s="51" t="s">
        <v>519</v>
      </c>
      <c r="D215" s="51" t="s">
        <v>924</v>
      </c>
      <c r="E215" s="51" t="s">
        <v>925</v>
      </c>
      <c r="F215" s="51" t="s">
        <v>208</v>
      </c>
      <c r="G215" s="51" t="s">
        <v>82</v>
      </c>
      <c r="H215" s="52" t="s">
        <v>9</v>
      </c>
      <c r="I215" s="53">
        <v>34500</v>
      </c>
      <c r="J215" s="41">
        <v>0</v>
      </c>
      <c r="K215" s="39">
        <v>25</v>
      </c>
      <c r="L215" s="39">
        <f t="shared" si="45"/>
        <v>990.15</v>
      </c>
      <c r="M215" s="39">
        <f t="shared" si="46"/>
        <v>2449.5</v>
      </c>
      <c r="N215" s="42">
        <f>+I215*1.1%</f>
        <v>379.50000000000006</v>
      </c>
      <c r="O215" s="39">
        <f t="shared" si="47"/>
        <v>1048.8</v>
      </c>
      <c r="P215" s="39">
        <f t="shared" si="48"/>
        <v>2446.0500000000002</v>
      </c>
      <c r="Q215" s="38">
        <v>0</v>
      </c>
      <c r="R215" s="39">
        <f t="shared" si="49"/>
        <v>7314</v>
      </c>
      <c r="S215" s="39">
        <f t="shared" si="50"/>
        <v>2063.9499999999998</v>
      </c>
      <c r="T215" s="39">
        <f t="shared" si="51"/>
        <v>5275.05</v>
      </c>
      <c r="U215" s="39">
        <f t="shared" si="52"/>
        <v>32436.05</v>
      </c>
      <c r="V215" s="40">
        <v>111</v>
      </c>
      <c r="W215" s="37"/>
      <c r="Y215" s="16"/>
      <c r="Z215" s="16"/>
      <c r="AA215" s="16"/>
      <c r="AB215" s="16"/>
      <c r="AC215" s="16"/>
      <c r="AD215" s="16"/>
    </row>
    <row r="216" spans="1:30" s="2" customFormat="1" ht="16.5" customHeight="1">
      <c r="A216" s="68">
        <v>202</v>
      </c>
      <c r="B216" s="51" t="s">
        <v>120</v>
      </c>
      <c r="C216" s="51" t="s">
        <v>520</v>
      </c>
      <c r="D216" s="51" t="s">
        <v>926</v>
      </c>
      <c r="E216" s="51" t="s">
        <v>927</v>
      </c>
      <c r="F216" s="51" t="s">
        <v>38</v>
      </c>
      <c r="G216" s="51" t="s">
        <v>69</v>
      </c>
      <c r="H216" s="52" t="s">
        <v>9</v>
      </c>
      <c r="I216" s="53">
        <v>52600</v>
      </c>
      <c r="J216" s="57">
        <v>2081.04</v>
      </c>
      <c r="K216" s="39">
        <v>25</v>
      </c>
      <c r="L216" s="39">
        <f t="shared" si="45"/>
        <v>1509.62</v>
      </c>
      <c r="M216" s="39">
        <f t="shared" si="46"/>
        <v>3734.5999999999995</v>
      </c>
      <c r="N216" s="42">
        <v>490.03</v>
      </c>
      <c r="O216" s="39">
        <f t="shared" si="47"/>
        <v>1599.04</v>
      </c>
      <c r="P216" s="39">
        <f t="shared" si="48"/>
        <v>3729.34</v>
      </c>
      <c r="Q216" s="57">
        <v>932.76</v>
      </c>
      <c r="R216" s="39">
        <f t="shared" si="49"/>
        <v>11995.39</v>
      </c>
      <c r="S216" s="39">
        <f t="shared" si="50"/>
        <v>6147.46</v>
      </c>
      <c r="T216" s="39">
        <f t="shared" si="51"/>
        <v>7953.9699999999993</v>
      </c>
      <c r="U216" s="39">
        <f t="shared" si="52"/>
        <v>46452.54</v>
      </c>
      <c r="V216" s="40">
        <v>111</v>
      </c>
      <c r="W216" s="1"/>
      <c r="X216" s="1"/>
      <c r="Y216" s="16"/>
      <c r="Z216" s="16"/>
      <c r="AA216" s="16"/>
      <c r="AB216" s="16"/>
      <c r="AC216" s="16"/>
      <c r="AD216" s="16"/>
    </row>
    <row r="217" spans="1:30" s="1" customFormat="1" ht="16.5" customHeight="1">
      <c r="A217" s="68">
        <v>203</v>
      </c>
      <c r="B217" s="51" t="s">
        <v>120</v>
      </c>
      <c r="C217" s="51" t="s">
        <v>521</v>
      </c>
      <c r="D217" s="51" t="s">
        <v>928</v>
      </c>
      <c r="E217" s="51" t="s">
        <v>602</v>
      </c>
      <c r="F217" s="51" t="s">
        <v>16</v>
      </c>
      <c r="G217" s="51" t="s">
        <v>17</v>
      </c>
      <c r="H217" s="52" t="s">
        <v>9</v>
      </c>
      <c r="I217" s="53">
        <v>13200</v>
      </c>
      <c r="J217" s="41">
        <v>0</v>
      </c>
      <c r="K217" s="39">
        <v>25</v>
      </c>
      <c r="L217" s="39">
        <f t="shared" si="45"/>
        <v>378.84</v>
      </c>
      <c r="M217" s="39">
        <f t="shared" si="46"/>
        <v>937.19999999999993</v>
      </c>
      <c r="N217" s="42">
        <f>+I217*1.1%</f>
        <v>145.20000000000002</v>
      </c>
      <c r="O217" s="39">
        <f t="shared" si="47"/>
        <v>401.28</v>
      </c>
      <c r="P217" s="39">
        <f t="shared" si="48"/>
        <v>935.88000000000011</v>
      </c>
      <c r="Q217" s="38">
        <v>0</v>
      </c>
      <c r="R217" s="39">
        <f t="shared" si="49"/>
        <v>2798.4</v>
      </c>
      <c r="S217" s="39">
        <f t="shared" si="50"/>
        <v>805.11999999999989</v>
      </c>
      <c r="T217" s="39">
        <f t="shared" si="51"/>
        <v>2018.28</v>
      </c>
      <c r="U217" s="39">
        <f t="shared" si="52"/>
        <v>12394.880000000001</v>
      </c>
      <c r="V217" s="40">
        <v>111</v>
      </c>
      <c r="W217" s="37"/>
      <c r="Y217" s="16"/>
      <c r="Z217" s="16"/>
      <c r="AA217" s="16"/>
      <c r="AB217" s="16"/>
      <c r="AC217" s="16"/>
      <c r="AD217" s="16"/>
    </row>
    <row r="218" spans="1:30" s="1" customFormat="1" ht="16.5" customHeight="1">
      <c r="A218" s="68">
        <v>204</v>
      </c>
      <c r="B218" s="51" t="s">
        <v>120</v>
      </c>
      <c r="C218" s="51" t="s">
        <v>525</v>
      </c>
      <c r="D218" s="55" t="s">
        <v>929</v>
      </c>
      <c r="E218" s="55" t="s">
        <v>930</v>
      </c>
      <c r="F218" s="51" t="s">
        <v>51</v>
      </c>
      <c r="G218" s="51" t="s">
        <v>133</v>
      </c>
      <c r="H218" s="52" t="s">
        <v>9</v>
      </c>
      <c r="I218" s="53">
        <v>22000</v>
      </c>
      <c r="J218" s="41">
        <v>0</v>
      </c>
      <c r="K218" s="39">
        <v>25</v>
      </c>
      <c r="L218" s="39">
        <f t="shared" si="45"/>
        <v>631.4</v>
      </c>
      <c r="M218" s="39">
        <f t="shared" si="46"/>
        <v>1561.9999999999998</v>
      </c>
      <c r="N218" s="42">
        <f>+I218*1.1%</f>
        <v>242.00000000000003</v>
      </c>
      <c r="O218" s="39">
        <f t="shared" si="47"/>
        <v>668.8</v>
      </c>
      <c r="P218" s="39">
        <f t="shared" si="48"/>
        <v>1559.8000000000002</v>
      </c>
      <c r="Q218" s="38">
        <v>0</v>
      </c>
      <c r="R218" s="39">
        <f t="shared" si="49"/>
        <v>4664</v>
      </c>
      <c r="S218" s="39">
        <f t="shared" si="50"/>
        <v>1325.1999999999998</v>
      </c>
      <c r="T218" s="39">
        <f t="shared" si="51"/>
        <v>3363.8</v>
      </c>
      <c r="U218" s="39">
        <f t="shared" si="52"/>
        <v>20674.8</v>
      </c>
      <c r="V218" s="40">
        <v>111</v>
      </c>
      <c r="W218" s="37"/>
      <c r="Y218" s="16"/>
      <c r="Z218" s="16"/>
      <c r="AA218" s="16"/>
      <c r="AB218" s="16"/>
      <c r="AC218" s="16"/>
      <c r="AD218" s="16"/>
    </row>
    <row r="219" spans="1:30" s="1" customFormat="1" ht="16.5" customHeight="1">
      <c r="A219" s="68">
        <v>205</v>
      </c>
      <c r="B219" s="51" t="s">
        <v>120</v>
      </c>
      <c r="C219" s="51" t="s">
        <v>526</v>
      </c>
      <c r="D219" s="55" t="s">
        <v>931</v>
      </c>
      <c r="E219" s="55" t="s">
        <v>932</v>
      </c>
      <c r="F219" s="51" t="s">
        <v>22</v>
      </c>
      <c r="G219" s="51" t="s">
        <v>8</v>
      </c>
      <c r="H219" s="52" t="s">
        <v>9</v>
      </c>
      <c r="I219" s="53">
        <v>25300</v>
      </c>
      <c r="J219" s="41">
        <v>0</v>
      </c>
      <c r="K219" s="39">
        <v>25</v>
      </c>
      <c r="L219" s="39">
        <f t="shared" si="45"/>
        <v>726.11</v>
      </c>
      <c r="M219" s="39">
        <f t="shared" si="46"/>
        <v>1796.2999999999997</v>
      </c>
      <c r="N219" s="42">
        <f>+I219*1.1%</f>
        <v>278.3</v>
      </c>
      <c r="O219" s="39">
        <f t="shared" si="47"/>
        <v>769.12</v>
      </c>
      <c r="P219" s="39">
        <f t="shared" si="48"/>
        <v>1793.7700000000002</v>
      </c>
      <c r="Q219" s="57">
        <v>932.76</v>
      </c>
      <c r="R219" s="39">
        <f t="shared" si="49"/>
        <v>6296.3600000000006</v>
      </c>
      <c r="S219" s="39">
        <f t="shared" si="50"/>
        <v>2452.9899999999998</v>
      </c>
      <c r="T219" s="39">
        <f t="shared" si="51"/>
        <v>3868.37</v>
      </c>
      <c r="U219" s="39">
        <f t="shared" si="52"/>
        <v>22847.010000000002</v>
      </c>
      <c r="V219" s="40">
        <v>111</v>
      </c>
      <c r="W219" s="13"/>
      <c r="X219" s="13"/>
      <c r="Y219" s="16"/>
      <c r="Z219" s="16"/>
      <c r="AA219" s="16"/>
      <c r="AB219" s="16"/>
      <c r="AC219" s="16"/>
      <c r="AD219" s="16"/>
    </row>
    <row r="220" spans="1:30" s="1" customFormat="1" ht="16.5" customHeight="1">
      <c r="A220" s="68">
        <v>206</v>
      </c>
      <c r="B220" s="55" t="s">
        <v>120</v>
      </c>
      <c r="C220" s="55" t="s">
        <v>123</v>
      </c>
      <c r="D220" s="55" t="s">
        <v>933</v>
      </c>
      <c r="E220" s="55" t="s">
        <v>934</v>
      </c>
      <c r="F220" s="55" t="s">
        <v>42</v>
      </c>
      <c r="G220" s="55" t="s">
        <v>85</v>
      </c>
      <c r="H220" s="52" t="s">
        <v>9</v>
      </c>
      <c r="I220" s="56">
        <v>40000</v>
      </c>
      <c r="J220" s="57">
        <v>442.65</v>
      </c>
      <c r="K220" s="39">
        <v>25</v>
      </c>
      <c r="L220" s="39">
        <f t="shared" si="45"/>
        <v>1148</v>
      </c>
      <c r="M220" s="39">
        <f t="shared" si="46"/>
        <v>2839.9999999999995</v>
      </c>
      <c r="N220" s="42">
        <v>440</v>
      </c>
      <c r="O220" s="39">
        <f t="shared" si="47"/>
        <v>1216</v>
      </c>
      <c r="P220" s="39">
        <f t="shared" si="48"/>
        <v>2836</v>
      </c>
      <c r="Q220" s="38">
        <v>0</v>
      </c>
      <c r="R220" s="39">
        <f t="shared" si="49"/>
        <v>8480</v>
      </c>
      <c r="S220" s="39">
        <f t="shared" si="50"/>
        <v>2831.65</v>
      </c>
      <c r="T220" s="39">
        <f t="shared" si="51"/>
        <v>6116</v>
      </c>
      <c r="U220" s="39">
        <f t="shared" si="52"/>
        <v>37168.35</v>
      </c>
      <c r="V220" s="40">
        <v>111</v>
      </c>
      <c r="W220" s="37"/>
    </row>
    <row r="221" spans="1:30" s="4" customFormat="1" ht="18" customHeight="1">
      <c r="A221" s="68">
        <v>207</v>
      </c>
      <c r="B221" s="55" t="s">
        <v>120</v>
      </c>
      <c r="C221" s="55" t="s">
        <v>124</v>
      </c>
      <c r="D221" s="55" t="s">
        <v>935</v>
      </c>
      <c r="E221" s="55" t="s">
        <v>936</v>
      </c>
      <c r="F221" s="55" t="s">
        <v>126</v>
      </c>
      <c r="G221" s="55" t="s">
        <v>125</v>
      </c>
      <c r="H221" s="52" t="s">
        <v>9</v>
      </c>
      <c r="I221" s="56">
        <v>55000</v>
      </c>
      <c r="J221" s="57">
        <v>2559.6799999999998</v>
      </c>
      <c r="K221" s="39">
        <v>25</v>
      </c>
      <c r="L221" s="39">
        <f t="shared" si="45"/>
        <v>1578.5</v>
      </c>
      <c r="M221" s="39">
        <f t="shared" si="46"/>
        <v>3904.9999999999995</v>
      </c>
      <c r="N221" s="42">
        <v>490.03</v>
      </c>
      <c r="O221" s="39">
        <f t="shared" si="47"/>
        <v>1672</v>
      </c>
      <c r="P221" s="39">
        <f t="shared" si="48"/>
        <v>3899.5000000000005</v>
      </c>
      <c r="Q221" s="38">
        <v>0</v>
      </c>
      <c r="R221" s="39">
        <f t="shared" si="49"/>
        <v>11545.03</v>
      </c>
      <c r="S221" s="39">
        <f t="shared" si="50"/>
        <v>5835.18</v>
      </c>
      <c r="T221" s="39">
        <f t="shared" si="51"/>
        <v>8294.5300000000007</v>
      </c>
      <c r="U221" s="39">
        <f t="shared" si="52"/>
        <v>49164.82</v>
      </c>
      <c r="V221" s="40">
        <v>111</v>
      </c>
      <c r="W221" s="37"/>
      <c r="X221" s="1"/>
      <c r="Y221" s="1"/>
      <c r="Z221" s="1"/>
      <c r="AA221" s="1"/>
      <c r="AB221" s="1"/>
      <c r="AC221" s="1"/>
      <c r="AD221" s="1"/>
    </row>
    <row r="222" spans="1:30" s="1" customFormat="1" ht="16.5" customHeight="1">
      <c r="A222" s="68">
        <v>208</v>
      </c>
      <c r="B222" s="55" t="s">
        <v>120</v>
      </c>
      <c r="C222" s="55" t="s">
        <v>127</v>
      </c>
      <c r="D222" s="55" t="s">
        <v>937</v>
      </c>
      <c r="E222" s="55" t="s">
        <v>938</v>
      </c>
      <c r="F222" s="55" t="s">
        <v>128</v>
      </c>
      <c r="G222" s="55" t="s">
        <v>13</v>
      </c>
      <c r="H222" s="52" t="s">
        <v>9</v>
      </c>
      <c r="I222" s="56">
        <v>23400</v>
      </c>
      <c r="J222" s="41">
        <v>0</v>
      </c>
      <c r="K222" s="39">
        <v>25</v>
      </c>
      <c r="L222" s="39">
        <f t="shared" si="45"/>
        <v>671.58</v>
      </c>
      <c r="M222" s="39">
        <f t="shared" si="46"/>
        <v>1661.3999999999999</v>
      </c>
      <c r="N222" s="42">
        <f t="shared" ref="N222:N229" si="53">+I222*1.1%</f>
        <v>257.40000000000003</v>
      </c>
      <c r="O222" s="39">
        <f t="shared" si="47"/>
        <v>711.36</v>
      </c>
      <c r="P222" s="39">
        <f t="shared" si="48"/>
        <v>1659.0600000000002</v>
      </c>
      <c r="Q222" s="38">
        <v>0</v>
      </c>
      <c r="R222" s="39">
        <f t="shared" si="49"/>
        <v>4960.8</v>
      </c>
      <c r="S222" s="39">
        <f t="shared" si="50"/>
        <v>1407.94</v>
      </c>
      <c r="T222" s="39">
        <f t="shared" si="51"/>
        <v>3577.86</v>
      </c>
      <c r="U222" s="39">
        <f t="shared" si="52"/>
        <v>21992.06</v>
      </c>
      <c r="V222" s="40">
        <v>111</v>
      </c>
      <c r="W222" s="37"/>
    </row>
    <row r="223" spans="1:30" s="1" customFormat="1" ht="16.5" customHeight="1">
      <c r="A223" s="68">
        <v>209</v>
      </c>
      <c r="B223" s="55" t="s">
        <v>120</v>
      </c>
      <c r="C223" s="55" t="s">
        <v>129</v>
      </c>
      <c r="D223" s="55" t="s">
        <v>939</v>
      </c>
      <c r="E223" s="55" t="s">
        <v>940</v>
      </c>
      <c r="F223" s="55" t="s">
        <v>31</v>
      </c>
      <c r="G223" s="55" t="s">
        <v>44</v>
      </c>
      <c r="H223" s="52" t="s">
        <v>9</v>
      </c>
      <c r="I223" s="56">
        <v>20250</v>
      </c>
      <c r="J223" s="41">
        <v>0</v>
      </c>
      <c r="K223" s="39">
        <v>25</v>
      </c>
      <c r="L223" s="39">
        <f t="shared" ref="L223:L253" si="54">+I223*2.87%</f>
        <v>581.17499999999995</v>
      </c>
      <c r="M223" s="39">
        <f t="shared" ref="M223:M253" si="55">+I223*7.1%</f>
        <v>1437.7499999999998</v>
      </c>
      <c r="N223" s="42">
        <f t="shared" si="53"/>
        <v>222.75000000000003</v>
      </c>
      <c r="O223" s="39">
        <f t="shared" si="47"/>
        <v>615.6</v>
      </c>
      <c r="P223" s="39">
        <f t="shared" si="48"/>
        <v>1435.7250000000001</v>
      </c>
      <c r="Q223" s="38">
        <v>0</v>
      </c>
      <c r="R223" s="39">
        <f t="shared" si="49"/>
        <v>4293</v>
      </c>
      <c r="S223" s="39">
        <f t="shared" si="50"/>
        <v>1221.7750000000001</v>
      </c>
      <c r="T223" s="39">
        <f t="shared" si="51"/>
        <v>3096.2249999999999</v>
      </c>
      <c r="U223" s="39">
        <f t="shared" si="52"/>
        <v>19028.224999999999</v>
      </c>
      <c r="V223" s="40">
        <v>111</v>
      </c>
      <c r="W223" s="37"/>
    </row>
    <row r="224" spans="1:30" s="1" customFormat="1" ht="16.5" customHeight="1">
      <c r="A224" s="68">
        <v>210</v>
      </c>
      <c r="B224" s="55" t="s">
        <v>120</v>
      </c>
      <c r="C224" s="55" t="s">
        <v>130</v>
      </c>
      <c r="D224" s="55" t="s">
        <v>941</v>
      </c>
      <c r="E224" s="55" t="s">
        <v>942</v>
      </c>
      <c r="F224" s="55" t="s">
        <v>45</v>
      </c>
      <c r="G224" s="55" t="s">
        <v>95</v>
      </c>
      <c r="H224" s="52" t="s">
        <v>9</v>
      </c>
      <c r="I224" s="56">
        <v>19800</v>
      </c>
      <c r="J224" s="41">
        <v>0</v>
      </c>
      <c r="K224" s="39">
        <v>25</v>
      </c>
      <c r="L224" s="39">
        <f t="shared" si="54"/>
        <v>568.26</v>
      </c>
      <c r="M224" s="39">
        <f t="shared" si="55"/>
        <v>1405.8</v>
      </c>
      <c r="N224" s="42">
        <f t="shared" si="53"/>
        <v>217.8</v>
      </c>
      <c r="O224" s="39">
        <f t="shared" si="47"/>
        <v>601.91999999999996</v>
      </c>
      <c r="P224" s="39">
        <f t="shared" si="48"/>
        <v>1403.8200000000002</v>
      </c>
      <c r="Q224" s="38">
        <v>0</v>
      </c>
      <c r="R224" s="39">
        <f t="shared" si="49"/>
        <v>4197.6000000000004</v>
      </c>
      <c r="S224" s="39">
        <f t="shared" si="50"/>
        <v>1195.1799999999998</v>
      </c>
      <c r="T224" s="39">
        <f t="shared" si="51"/>
        <v>3027.42</v>
      </c>
      <c r="U224" s="39">
        <f t="shared" si="52"/>
        <v>18604.82</v>
      </c>
      <c r="V224" s="40">
        <v>111</v>
      </c>
      <c r="W224" s="13"/>
      <c r="X224" s="13"/>
    </row>
    <row r="225" spans="1:30" s="1" customFormat="1" ht="16.5" customHeight="1">
      <c r="A225" s="68">
        <v>211</v>
      </c>
      <c r="B225" s="55" t="s">
        <v>120</v>
      </c>
      <c r="C225" s="55" t="s">
        <v>132</v>
      </c>
      <c r="D225" s="55" t="s">
        <v>943</v>
      </c>
      <c r="E225" s="55" t="s">
        <v>944</v>
      </c>
      <c r="F225" s="55" t="s">
        <v>51</v>
      </c>
      <c r="G225" s="55" t="s">
        <v>133</v>
      </c>
      <c r="H225" s="52" t="s">
        <v>9</v>
      </c>
      <c r="I225" s="56">
        <v>22770</v>
      </c>
      <c r="J225" s="41">
        <v>0</v>
      </c>
      <c r="K225" s="39">
        <v>25</v>
      </c>
      <c r="L225" s="39">
        <f t="shared" si="54"/>
        <v>653.49900000000002</v>
      </c>
      <c r="M225" s="39">
        <f t="shared" si="55"/>
        <v>1616.6699999999998</v>
      </c>
      <c r="N225" s="42">
        <f t="shared" si="53"/>
        <v>250.47000000000003</v>
      </c>
      <c r="O225" s="39">
        <f t="shared" ref="O225:O259" si="56">+I225*3.04%</f>
        <v>692.20799999999997</v>
      </c>
      <c r="P225" s="39">
        <f t="shared" ref="P225:P247" si="57">+I225*7.09%</f>
        <v>1614.393</v>
      </c>
      <c r="Q225" s="41">
        <v>0</v>
      </c>
      <c r="R225" s="39">
        <f t="shared" si="49"/>
        <v>4827.24</v>
      </c>
      <c r="S225" s="39">
        <f t="shared" si="50"/>
        <v>1370.7069999999999</v>
      </c>
      <c r="T225" s="39">
        <f t="shared" si="51"/>
        <v>3481.5329999999999</v>
      </c>
      <c r="U225" s="39">
        <f t="shared" si="52"/>
        <v>21399.293000000001</v>
      </c>
      <c r="V225" s="40">
        <v>111</v>
      </c>
      <c r="W225" s="37"/>
    </row>
    <row r="226" spans="1:30" s="14" customFormat="1" ht="16.5" customHeight="1">
      <c r="A226" s="68">
        <v>212</v>
      </c>
      <c r="B226" s="55" t="s">
        <v>120</v>
      </c>
      <c r="C226" s="55" t="s">
        <v>134</v>
      </c>
      <c r="D226" s="55" t="s">
        <v>945</v>
      </c>
      <c r="E226" s="55" t="s">
        <v>946</v>
      </c>
      <c r="F226" s="55" t="s">
        <v>128</v>
      </c>
      <c r="G226" s="55" t="s">
        <v>48</v>
      </c>
      <c r="H226" s="52" t="s">
        <v>9</v>
      </c>
      <c r="I226" s="56">
        <v>22000</v>
      </c>
      <c r="J226" s="41">
        <v>0</v>
      </c>
      <c r="K226" s="39">
        <v>25</v>
      </c>
      <c r="L226" s="39">
        <f t="shared" si="54"/>
        <v>631.4</v>
      </c>
      <c r="M226" s="39">
        <f t="shared" si="55"/>
        <v>1561.9999999999998</v>
      </c>
      <c r="N226" s="42">
        <f t="shared" si="53"/>
        <v>242.00000000000003</v>
      </c>
      <c r="O226" s="39">
        <f t="shared" si="56"/>
        <v>668.8</v>
      </c>
      <c r="P226" s="39">
        <f t="shared" si="57"/>
        <v>1559.8000000000002</v>
      </c>
      <c r="Q226" s="41">
        <v>0</v>
      </c>
      <c r="R226" s="39">
        <f t="shared" si="49"/>
        <v>4664</v>
      </c>
      <c r="S226" s="39">
        <f t="shared" si="50"/>
        <v>1325.1999999999998</v>
      </c>
      <c r="T226" s="39">
        <f t="shared" si="51"/>
        <v>3363.8</v>
      </c>
      <c r="U226" s="39">
        <f t="shared" si="52"/>
        <v>20674.8</v>
      </c>
      <c r="V226" s="40">
        <v>111</v>
      </c>
      <c r="W226" s="37"/>
      <c r="X226" s="1"/>
      <c r="Y226" s="1"/>
      <c r="Z226" s="1"/>
      <c r="AA226" s="1"/>
      <c r="AB226" s="1"/>
      <c r="AC226" s="1"/>
      <c r="AD226" s="1"/>
    </row>
    <row r="227" spans="1:30" s="13" customFormat="1" ht="16.5" customHeight="1">
      <c r="A227" s="68">
        <v>213</v>
      </c>
      <c r="B227" s="55" t="s">
        <v>120</v>
      </c>
      <c r="C227" s="55" t="s">
        <v>138</v>
      </c>
      <c r="D227" s="55" t="s">
        <v>947</v>
      </c>
      <c r="E227" s="55" t="s">
        <v>948</v>
      </c>
      <c r="F227" s="55" t="s">
        <v>16</v>
      </c>
      <c r="G227" s="55" t="s">
        <v>62</v>
      </c>
      <c r="H227" s="52" t="s">
        <v>9</v>
      </c>
      <c r="I227" s="56">
        <v>22367.5</v>
      </c>
      <c r="J227" s="41">
        <v>0</v>
      </c>
      <c r="K227" s="39">
        <v>25</v>
      </c>
      <c r="L227" s="39">
        <f t="shared" si="54"/>
        <v>641.94724999999994</v>
      </c>
      <c r="M227" s="39">
        <f t="shared" si="55"/>
        <v>1588.0924999999997</v>
      </c>
      <c r="N227" s="42">
        <f t="shared" si="53"/>
        <v>246.04250000000002</v>
      </c>
      <c r="O227" s="39">
        <f t="shared" si="56"/>
        <v>679.97199999999998</v>
      </c>
      <c r="P227" s="39">
        <f t="shared" si="57"/>
        <v>1585.8557500000002</v>
      </c>
      <c r="Q227" s="38">
        <v>0</v>
      </c>
      <c r="R227" s="39">
        <f t="shared" si="49"/>
        <v>4741.91</v>
      </c>
      <c r="S227" s="39">
        <f t="shared" si="50"/>
        <v>1346.9192499999999</v>
      </c>
      <c r="T227" s="39">
        <f t="shared" si="51"/>
        <v>3419.9907499999999</v>
      </c>
      <c r="U227" s="39">
        <f t="shared" si="52"/>
        <v>21020.580750000001</v>
      </c>
      <c r="V227" s="40">
        <v>111</v>
      </c>
      <c r="W227" s="37"/>
      <c r="X227" s="12"/>
      <c r="Y227" s="1"/>
      <c r="Z227" s="1"/>
      <c r="AA227" s="1"/>
      <c r="AB227" s="1"/>
      <c r="AC227" s="1"/>
      <c r="AD227" s="1"/>
    </row>
    <row r="228" spans="1:30" s="13" customFormat="1" ht="16.5" customHeight="1">
      <c r="A228" s="68">
        <v>214</v>
      </c>
      <c r="B228" s="55" t="s">
        <v>120</v>
      </c>
      <c r="C228" s="55" t="s">
        <v>139</v>
      </c>
      <c r="D228" s="55" t="s">
        <v>949</v>
      </c>
      <c r="E228" s="55" t="s">
        <v>950</v>
      </c>
      <c r="F228" s="55" t="s">
        <v>16</v>
      </c>
      <c r="G228" s="55" t="s">
        <v>62</v>
      </c>
      <c r="H228" s="52" t="s">
        <v>9</v>
      </c>
      <c r="I228" s="56">
        <v>17250</v>
      </c>
      <c r="J228" s="41">
        <v>0</v>
      </c>
      <c r="K228" s="39">
        <v>25</v>
      </c>
      <c r="L228" s="39">
        <f t="shared" si="54"/>
        <v>495.07499999999999</v>
      </c>
      <c r="M228" s="39">
        <f t="shared" si="55"/>
        <v>1224.75</v>
      </c>
      <c r="N228" s="42">
        <f t="shared" si="53"/>
        <v>189.75000000000003</v>
      </c>
      <c r="O228" s="39">
        <f t="shared" si="56"/>
        <v>524.4</v>
      </c>
      <c r="P228" s="39">
        <f t="shared" si="57"/>
        <v>1223.0250000000001</v>
      </c>
      <c r="Q228" s="38">
        <v>0</v>
      </c>
      <c r="R228" s="39">
        <f t="shared" si="49"/>
        <v>3657</v>
      </c>
      <c r="S228" s="39">
        <f t="shared" si="50"/>
        <v>1044.4749999999999</v>
      </c>
      <c r="T228" s="39">
        <f t="shared" si="51"/>
        <v>2637.5250000000001</v>
      </c>
      <c r="U228" s="39">
        <f t="shared" si="52"/>
        <v>16205.525</v>
      </c>
      <c r="V228" s="40">
        <v>111</v>
      </c>
      <c r="W228" s="37"/>
      <c r="X228" s="1"/>
      <c r="Y228" s="1"/>
      <c r="Z228" s="1"/>
      <c r="AA228" s="1"/>
      <c r="AB228" s="1"/>
      <c r="AC228" s="1"/>
      <c r="AD228" s="1"/>
    </row>
    <row r="229" spans="1:30" s="13" customFormat="1" ht="16.5" customHeight="1">
      <c r="A229" s="68">
        <v>215</v>
      </c>
      <c r="B229" s="55" t="s">
        <v>120</v>
      </c>
      <c r="C229" s="55" t="s">
        <v>141</v>
      </c>
      <c r="D229" s="55" t="s">
        <v>951</v>
      </c>
      <c r="E229" s="55" t="s">
        <v>952</v>
      </c>
      <c r="F229" s="55" t="s">
        <v>31</v>
      </c>
      <c r="G229" s="55" t="s">
        <v>62</v>
      </c>
      <c r="H229" s="52" t="s">
        <v>9</v>
      </c>
      <c r="I229" s="56">
        <v>25047</v>
      </c>
      <c r="J229" s="41">
        <v>0</v>
      </c>
      <c r="K229" s="39">
        <v>25</v>
      </c>
      <c r="L229" s="39">
        <f t="shared" si="54"/>
        <v>718.84889999999996</v>
      </c>
      <c r="M229" s="39">
        <f t="shared" si="55"/>
        <v>1778.3369999999998</v>
      </c>
      <c r="N229" s="42">
        <f t="shared" si="53"/>
        <v>275.51700000000005</v>
      </c>
      <c r="O229" s="39">
        <f t="shared" si="56"/>
        <v>761.42880000000002</v>
      </c>
      <c r="P229" s="39">
        <f t="shared" si="57"/>
        <v>1775.8323</v>
      </c>
      <c r="Q229" s="38">
        <v>0</v>
      </c>
      <c r="R229" s="39">
        <f t="shared" si="49"/>
        <v>5309.9639999999999</v>
      </c>
      <c r="S229" s="39">
        <f t="shared" si="50"/>
        <v>1505.2777000000001</v>
      </c>
      <c r="T229" s="39">
        <f t="shared" si="51"/>
        <v>3829.6862999999998</v>
      </c>
      <c r="U229" s="39">
        <f t="shared" si="52"/>
        <v>23541.722300000001</v>
      </c>
      <c r="V229" s="40">
        <v>111</v>
      </c>
      <c r="W229" s="37"/>
      <c r="X229" s="10"/>
      <c r="Y229" s="1"/>
      <c r="Z229" s="1"/>
      <c r="AA229" s="1"/>
      <c r="AB229" s="1"/>
      <c r="AC229" s="1"/>
      <c r="AD229" s="1"/>
    </row>
    <row r="230" spans="1:30" s="13" customFormat="1" ht="16.5" customHeight="1">
      <c r="A230" s="68">
        <v>216</v>
      </c>
      <c r="B230" s="55" t="s">
        <v>120</v>
      </c>
      <c r="C230" s="55" t="s">
        <v>142</v>
      </c>
      <c r="D230" s="55" t="s">
        <v>953</v>
      </c>
      <c r="E230" s="55" t="s">
        <v>954</v>
      </c>
      <c r="F230" s="55" t="s">
        <v>42</v>
      </c>
      <c r="G230" s="55" t="s">
        <v>143</v>
      </c>
      <c r="H230" s="52" t="s">
        <v>9</v>
      </c>
      <c r="I230" s="56">
        <v>63000</v>
      </c>
      <c r="J230" s="57">
        <v>3864.64</v>
      </c>
      <c r="K230" s="39">
        <v>25</v>
      </c>
      <c r="L230" s="39">
        <f t="shared" si="54"/>
        <v>1808.1</v>
      </c>
      <c r="M230" s="39">
        <f t="shared" si="55"/>
        <v>4473</v>
      </c>
      <c r="N230" s="42">
        <v>490.03</v>
      </c>
      <c r="O230" s="39">
        <f t="shared" si="56"/>
        <v>1915.2</v>
      </c>
      <c r="P230" s="39">
        <f t="shared" si="57"/>
        <v>4466.7000000000007</v>
      </c>
      <c r="Q230" s="43">
        <v>932.76</v>
      </c>
      <c r="R230" s="39">
        <f t="shared" si="49"/>
        <v>14085.79</v>
      </c>
      <c r="S230" s="39">
        <f t="shared" si="50"/>
        <v>8545.6999999999989</v>
      </c>
      <c r="T230" s="39">
        <f t="shared" si="51"/>
        <v>9429.73</v>
      </c>
      <c r="U230" s="39">
        <f t="shared" si="52"/>
        <v>54454.3</v>
      </c>
      <c r="V230" s="40">
        <v>111</v>
      </c>
      <c r="W230" s="37"/>
      <c r="X230" s="1"/>
      <c r="Y230" s="1"/>
      <c r="Z230" s="1"/>
      <c r="AA230" s="1"/>
      <c r="AB230" s="1"/>
      <c r="AC230" s="1"/>
      <c r="AD230" s="1"/>
    </row>
    <row r="231" spans="1:30" s="13" customFormat="1" ht="16.5" customHeight="1">
      <c r="A231" s="68">
        <v>217</v>
      </c>
      <c r="B231" s="55" t="s">
        <v>120</v>
      </c>
      <c r="C231" s="55" t="s">
        <v>146</v>
      </c>
      <c r="D231" s="55" t="s">
        <v>955</v>
      </c>
      <c r="E231" s="55" t="s">
        <v>956</v>
      </c>
      <c r="F231" s="55" t="s">
        <v>128</v>
      </c>
      <c r="G231" s="55" t="s">
        <v>28</v>
      </c>
      <c r="H231" s="52" t="s">
        <v>9</v>
      </c>
      <c r="I231" s="56">
        <v>35100</v>
      </c>
      <c r="J231" s="41">
        <v>0</v>
      </c>
      <c r="K231" s="39">
        <v>25</v>
      </c>
      <c r="L231" s="39">
        <f t="shared" si="54"/>
        <v>1007.37</v>
      </c>
      <c r="M231" s="39">
        <f t="shared" si="55"/>
        <v>2492.1</v>
      </c>
      <c r="N231" s="42">
        <f>+I231*1.1%</f>
        <v>386.1</v>
      </c>
      <c r="O231" s="39">
        <f t="shared" si="56"/>
        <v>1067.04</v>
      </c>
      <c r="P231" s="39">
        <f t="shared" si="57"/>
        <v>2488.59</v>
      </c>
      <c r="Q231" s="38">
        <v>0</v>
      </c>
      <c r="R231" s="39">
        <f t="shared" si="49"/>
        <v>7441.2</v>
      </c>
      <c r="S231" s="39">
        <f t="shared" si="50"/>
        <v>2099.41</v>
      </c>
      <c r="T231" s="39">
        <f t="shared" si="51"/>
        <v>5366.79</v>
      </c>
      <c r="U231" s="39">
        <f t="shared" si="52"/>
        <v>33000.589999999997</v>
      </c>
      <c r="V231" s="40">
        <v>111</v>
      </c>
      <c r="W231" s="37"/>
      <c r="X231" s="1"/>
      <c r="Y231" s="1"/>
      <c r="Z231" s="1"/>
      <c r="AA231" s="1"/>
      <c r="AB231" s="1"/>
      <c r="AC231" s="1"/>
      <c r="AD231" s="1"/>
    </row>
    <row r="232" spans="1:30" s="13" customFormat="1" ht="16.5" customHeight="1">
      <c r="A232" s="68">
        <v>218</v>
      </c>
      <c r="B232" s="55" t="s">
        <v>120</v>
      </c>
      <c r="C232" s="55" t="s">
        <v>147</v>
      </c>
      <c r="D232" s="55" t="s">
        <v>957</v>
      </c>
      <c r="E232" s="55" t="s">
        <v>958</v>
      </c>
      <c r="F232" s="55" t="s">
        <v>16</v>
      </c>
      <c r="G232" s="55" t="s">
        <v>21</v>
      </c>
      <c r="H232" s="52" t="s">
        <v>9</v>
      </c>
      <c r="I232" s="56">
        <v>19448</v>
      </c>
      <c r="J232" s="38">
        <v>0</v>
      </c>
      <c r="K232" s="39">
        <v>25</v>
      </c>
      <c r="L232" s="39">
        <f t="shared" si="54"/>
        <v>558.1576</v>
      </c>
      <c r="M232" s="39">
        <f t="shared" si="55"/>
        <v>1380.8079999999998</v>
      </c>
      <c r="N232" s="42">
        <f>+I232*1.1%</f>
        <v>213.92800000000003</v>
      </c>
      <c r="O232" s="39">
        <f t="shared" si="56"/>
        <v>591.2192</v>
      </c>
      <c r="P232" s="39">
        <f t="shared" si="57"/>
        <v>1378.8632</v>
      </c>
      <c r="Q232" s="38">
        <v>0</v>
      </c>
      <c r="R232" s="39">
        <f t="shared" si="49"/>
        <v>4122.9759999999997</v>
      </c>
      <c r="S232" s="39">
        <f t="shared" si="50"/>
        <v>1174.3768</v>
      </c>
      <c r="T232" s="39">
        <f t="shared" si="51"/>
        <v>2973.5991999999997</v>
      </c>
      <c r="U232" s="39">
        <f t="shared" si="52"/>
        <v>18273.623200000002</v>
      </c>
      <c r="V232" s="40">
        <v>111</v>
      </c>
      <c r="W232" s="37"/>
      <c r="X232" s="1"/>
      <c r="Y232" s="1"/>
      <c r="Z232" s="1"/>
      <c r="AA232" s="1"/>
      <c r="AB232" s="1"/>
      <c r="AC232" s="1"/>
      <c r="AD232" s="1"/>
    </row>
    <row r="233" spans="1:30" s="13" customFormat="1" ht="16.5" customHeight="1">
      <c r="A233" s="68">
        <v>219</v>
      </c>
      <c r="B233" s="55" t="s">
        <v>120</v>
      </c>
      <c r="C233" s="55" t="s">
        <v>148</v>
      </c>
      <c r="D233" s="55" t="s">
        <v>959</v>
      </c>
      <c r="E233" s="55" t="s">
        <v>960</v>
      </c>
      <c r="F233" s="55" t="s">
        <v>14</v>
      </c>
      <c r="G233" s="55" t="s">
        <v>15</v>
      </c>
      <c r="H233" s="52" t="s">
        <v>9</v>
      </c>
      <c r="I233" s="56">
        <v>50750</v>
      </c>
      <c r="J233" s="57">
        <v>1959.85</v>
      </c>
      <c r="K233" s="39">
        <v>25</v>
      </c>
      <c r="L233" s="39">
        <f t="shared" si="54"/>
        <v>1456.5250000000001</v>
      </c>
      <c r="M233" s="39">
        <f t="shared" si="55"/>
        <v>3603.2499999999995</v>
      </c>
      <c r="N233" s="42">
        <v>490.03</v>
      </c>
      <c r="O233" s="39">
        <f t="shared" si="56"/>
        <v>1542.8</v>
      </c>
      <c r="P233" s="39">
        <f t="shared" si="57"/>
        <v>3598.1750000000002</v>
      </c>
      <c r="Q233" s="38">
        <v>0</v>
      </c>
      <c r="R233" s="39">
        <f t="shared" si="49"/>
        <v>10690.779999999999</v>
      </c>
      <c r="S233" s="39">
        <f t="shared" si="50"/>
        <v>4984.1750000000002</v>
      </c>
      <c r="T233" s="39">
        <f t="shared" si="51"/>
        <v>7691.4549999999999</v>
      </c>
      <c r="U233" s="39">
        <f t="shared" si="52"/>
        <v>45765.824999999997</v>
      </c>
      <c r="V233" s="40">
        <v>111</v>
      </c>
      <c r="W233" s="37"/>
      <c r="X233" s="1"/>
      <c r="Y233" s="1"/>
      <c r="Z233" s="1"/>
      <c r="AA233" s="1"/>
      <c r="AB233" s="1"/>
      <c r="AC233" s="1"/>
      <c r="AD233" s="1"/>
    </row>
    <row r="234" spans="1:30" s="13" customFormat="1" ht="16.5" customHeight="1">
      <c r="A234" s="68">
        <v>220</v>
      </c>
      <c r="B234" s="55" t="s">
        <v>120</v>
      </c>
      <c r="C234" s="55" t="s">
        <v>149</v>
      </c>
      <c r="D234" s="55" t="s">
        <v>961</v>
      </c>
      <c r="E234" s="55" t="s">
        <v>962</v>
      </c>
      <c r="F234" s="55" t="s">
        <v>32</v>
      </c>
      <c r="G234" s="55" t="s">
        <v>34</v>
      </c>
      <c r="H234" s="52" t="s">
        <v>9</v>
      </c>
      <c r="I234" s="56">
        <v>44000</v>
      </c>
      <c r="J234" s="57">
        <v>1007.19</v>
      </c>
      <c r="K234" s="39">
        <v>25</v>
      </c>
      <c r="L234" s="39">
        <f t="shared" si="54"/>
        <v>1262.8</v>
      </c>
      <c r="M234" s="39">
        <f t="shared" si="55"/>
        <v>3123.9999999999995</v>
      </c>
      <c r="N234" s="42">
        <v>484</v>
      </c>
      <c r="O234" s="39">
        <f t="shared" si="56"/>
        <v>1337.6</v>
      </c>
      <c r="P234" s="39">
        <f t="shared" si="57"/>
        <v>3119.6000000000004</v>
      </c>
      <c r="Q234" s="38">
        <v>0</v>
      </c>
      <c r="R234" s="39">
        <f t="shared" si="49"/>
        <v>9328</v>
      </c>
      <c r="S234" s="39">
        <f t="shared" si="50"/>
        <v>3632.5899999999997</v>
      </c>
      <c r="T234" s="39">
        <f t="shared" si="51"/>
        <v>6727.6</v>
      </c>
      <c r="U234" s="39">
        <f t="shared" si="52"/>
        <v>40367.410000000003</v>
      </c>
      <c r="V234" s="40">
        <v>111</v>
      </c>
      <c r="W234" s="37"/>
      <c r="X234" s="1"/>
      <c r="Y234" s="1"/>
      <c r="Z234" s="1"/>
      <c r="AA234" s="1"/>
      <c r="AB234" s="1"/>
      <c r="AC234" s="1"/>
      <c r="AD234" s="1"/>
    </row>
    <row r="235" spans="1:30" s="13" customFormat="1" ht="16.5" customHeight="1">
      <c r="A235" s="68">
        <v>221</v>
      </c>
      <c r="B235" s="55" t="s">
        <v>120</v>
      </c>
      <c r="C235" s="55" t="s">
        <v>150</v>
      </c>
      <c r="D235" s="55" t="s">
        <v>963</v>
      </c>
      <c r="E235" s="55" t="s">
        <v>964</v>
      </c>
      <c r="F235" s="55" t="s">
        <v>51</v>
      </c>
      <c r="G235" s="55" t="s">
        <v>133</v>
      </c>
      <c r="H235" s="52" t="s">
        <v>9</v>
      </c>
      <c r="I235" s="56">
        <v>26450</v>
      </c>
      <c r="J235" s="41">
        <v>0</v>
      </c>
      <c r="K235" s="39">
        <v>25</v>
      </c>
      <c r="L235" s="39">
        <f t="shared" si="54"/>
        <v>759.11500000000001</v>
      </c>
      <c r="M235" s="39">
        <f t="shared" si="55"/>
        <v>1877.9499999999998</v>
      </c>
      <c r="N235" s="42">
        <f t="shared" ref="N235:N241" si="58">+I235*1.1%</f>
        <v>290.95000000000005</v>
      </c>
      <c r="O235" s="39">
        <f t="shared" si="56"/>
        <v>804.08</v>
      </c>
      <c r="P235" s="39">
        <f t="shared" si="57"/>
        <v>1875.3050000000001</v>
      </c>
      <c r="Q235" s="41">
        <v>0</v>
      </c>
      <c r="R235" s="39">
        <f t="shared" si="49"/>
        <v>5607.4</v>
      </c>
      <c r="S235" s="39">
        <f t="shared" si="50"/>
        <v>1588.1950000000002</v>
      </c>
      <c r="T235" s="39">
        <f t="shared" si="51"/>
        <v>4044.2049999999999</v>
      </c>
      <c r="U235" s="39">
        <f t="shared" si="52"/>
        <v>24861.805</v>
      </c>
      <c r="V235" s="40">
        <v>111</v>
      </c>
      <c r="W235" s="37"/>
      <c r="X235" s="1"/>
      <c r="Y235" s="1"/>
      <c r="Z235" s="1"/>
      <c r="AA235" s="1"/>
      <c r="AB235" s="1"/>
      <c r="AC235" s="1"/>
      <c r="AD235" s="1"/>
    </row>
    <row r="236" spans="1:30" s="13" customFormat="1" ht="16.5" customHeight="1">
      <c r="A236" s="68">
        <v>222</v>
      </c>
      <c r="B236" s="55" t="s">
        <v>120</v>
      </c>
      <c r="C236" s="55" t="s">
        <v>151</v>
      </c>
      <c r="D236" s="55" t="s">
        <v>965</v>
      </c>
      <c r="E236" s="55" t="s">
        <v>966</v>
      </c>
      <c r="F236" s="55" t="s">
        <v>14</v>
      </c>
      <c r="G236" s="55" t="s">
        <v>80</v>
      </c>
      <c r="H236" s="52" t="s">
        <v>9</v>
      </c>
      <c r="I236" s="56">
        <v>20872.5</v>
      </c>
      <c r="J236" s="41">
        <v>0</v>
      </c>
      <c r="K236" s="39">
        <v>25</v>
      </c>
      <c r="L236" s="39">
        <f t="shared" si="54"/>
        <v>599.04075</v>
      </c>
      <c r="M236" s="39">
        <f t="shared" si="55"/>
        <v>1481.9474999999998</v>
      </c>
      <c r="N236" s="42">
        <f t="shared" si="58"/>
        <v>229.59750000000003</v>
      </c>
      <c r="O236" s="39">
        <f t="shared" si="56"/>
        <v>634.524</v>
      </c>
      <c r="P236" s="39">
        <f t="shared" si="57"/>
        <v>1479.8602500000002</v>
      </c>
      <c r="Q236" s="38">
        <v>0</v>
      </c>
      <c r="R236" s="39">
        <f t="shared" si="49"/>
        <v>4424.9699999999993</v>
      </c>
      <c r="S236" s="39">
        <f t="shared" si="50"/>
        <v>1258.56475</v>
      </c>
      <c r="T236" s="39">
        <f t="shared" si="51"/>
        <v>3191.4052499999998</v>
      </c>
      <c r="U236" s="39">
        <f t="shared" si="52"/>
        <v>19613.935249999999</v>
      </c>
      <c r="V236" s="40">
        <v>111</v>
      </c>
      <c r="W236" s="37"/>
      <c r="X236" s="1"/>
      <c r="Y236" s="1"/>
      <c r="Z236" s="1"/>
      <c r="AA236" s="1"/>
      <c r="AB236" s="1"/>
      <c r="AC236" s="1"/>
      <c r="AD236" s="1"/>
    </row>
    <row r="237" spans="1:30" s="13" customFormat="1" ht="16.5" customHeight="1">
      <c r="A237" s="68">
        <v>223</v>
      </c>
      <c r="B237" s="55" t="s">
        <v>120</v>
      </c>
      <c r="C237" s="55" t="s">
        <v>153</v>
      </c>
      <c r="D237" s="61" t="s">
        <v>967</v>
      </c>
      <c r="E237" s="61" t="s">
        <v>968</v>
      </c>
      <c r="F237" s="55" t="s">
        <v>128</v>
      </c>
      <c r="G237" s="55" t="s">
        <v>21</v>
      </c>
      <c r="H237" s="52" t="s">
        <v>9</v>
      </c>
      <c r="I237" s="56">
        <v>22365.200000000001</v>
      </c>
      <c r="J237" s="41">
        <v>0</v>
      </c>
      <c r="K237" s="39">
        <v>25</v>
      </c>
      <c r="L237" s="39">
        <f t="shared" si="54"/>
        <v>641.88124000000005</v>
      </c>
      <c r="M237" s="39">
        <f t="shared" si="55"/>
        <v>1587.9291999999998</v>
      </c>
      <c r="N237" s="42">
        <f t="shared" si="58"/>
        <v>246.01720000000003</v>
      </c>
      <c r="O237" s="39">
        <f t="shared" si="56"/>
        <v>679.90208000000007</v>
      </c>
      <c r="P237" s="39">
        <f t="shared" si="57"/>
        <v>1585.6926800000001</v>
      </c>
      <c r="Q237" s="38">
        <v>0</v>
      </c>
      <c r="R237" s="39">
        <f t="shared" si="49"/>
        <v>4741.4224000000004</v>
      </c>
      <c r="S237" s="39">
        <f t="shared" si="50"/>
        <v>1346.78332</v>
      </c>
      <c r="T237" s="39">
        <f t="shared" si="51"/>
        <v>3419.6390799999999</v>
      </c>
      <c r="U237" s="39">
        <f t="shared" si="52"/>
        <v>21018.416680000002</v>
      </c>
      <c r="V237" s="40">
        <v>111</v>
      </c>
      <c r="Y237" s="1"/>
      <c r="Z237" s="1"/>
      <c r="AA237" s="1"/>
      <c r="AB237" s="1"/>
      <c r="AC237" s="1"/>
      <c r="AD237" s="1"/>
    </row>
    <row r="238" spans="1:30" s="13" customFormat="1" ht="16.5" customHeight="1">
      <c r="A238" s="68">
        <v>224</v>
      </c>
      <c r="B238" s="55" t="s">
        <v>120</v>
      </c>
      <c r="C238" s="55" t="s">
        <v>154</v>
      </c>
      <c r="D238" s="55" t="s">
        <v>969</v>
      </c>
      <c r="E238" s="55" t="s">
        <v>970</v>
      </c>
      <c r="F238" s="55" t="s">
        <v>22</v>
      </c>
      <c r="G238" s="55" t="s">
        <v>13</v>
      </c>
      <c r="H238" s="52" t="s">
        <v>9</v>
      </c>
      <c r="I238" s="56">
        <v>27500</v>
      </c>
      <c r="J238" s="41">
        <v>0</v>
      </c>
      <c r="K238" s="39">
        <v>25</v>
      </c>
      <c r="L238" s="39">
        <f t="shared" si="54"/>
        <v>789.25</v>
      </c>
      <c r="M238" s="39">
        <f t="shared" si="55"/>
        <v>1952.4999999999998</v>
      </c>
      <c r="N238" s="42">
        <f t="shared" si="58"/>
        <v>302.50000000000006</v>
      </c>
      <c r="O238" s="39">
        <f t="shared" si="56"/>
        <v>836</v>
      </c>
      <c r="P238" s="39">
        <f t="shared" si="57"/>
        <v>1949.7500000000002</v>
      </c>
      <c r="Q238" s="38">
        <v>0</v>
      </c>
      <c r="R238" s="39">
        <f t="shared" si="49"/>
        <v>5830</v>
      </c>
      <c r="S238" s="39">
        <f t="shared" si="50"/>
        <v>1650.25</v>
      </c>
      <c r="T238" s="39">
        <f t="shared" si="51"/>
        <v>4204.75</v>
      </c>
      <c r="U238" s="39">
        <f t="shared" si="52"/>
        <v>25849.75</v>
      </c>
      <c r="V238" s="40">
        <v>111</v>
      </c>
      <c r="Y238" s="1"/>
      <c r="Z238" s="1"/>
      <c r="AA238" s="1"/>
      <c r="AB238" s="1"/>
      <c r="AC238" s="1"/>
      <c r="AD238" s="1"/>
    </row>
    <row r="239" spans="1:30" s="13" customFormat="1" ht="16.5" customHeight="1">
      <c r="A239" s="68">
        <v>225</v>
      </c>
      <c r="B239" s="62">
        <v>1</v>
      </c>
      <c r="C239" s="61">
        <v>1055</v>
      </c>
      <c r="D239" s="55" t="s">
        <v>1196</v>
      </c>
      <c r="E239" s="55" t="s">
        <v>1197</v>
      </c>
      <c r="F239" s="55" t="s">
        <v>42</v>
      </c>
      <c r="G239" s="55" t="s">
        <v>70</v>
      </c>
      <c r="H239" s="52" t="s">
        <v>9</v>
      </c>
      <c r="I239" s="56">
        <v>15000</v>
      </c>
      <c r="J239" s="41">
        <v>0</v>
      </c>
      <c r="K239" s="39">
        <v>25</v>
      </c>
      <c r="L239" s="39">
        <f t="shared" si="54"/>
        <v>430.5</v>
      </c>
      <c r="M239" s="39">
        <f t="shared" si="55"/>
        <v>1065</v>
      </c>
      <c r="N239" s="42">
        <f t="shared" si="58"/>
        <v>165.00000000000003</v>
      </c>
      <c r="O239" s="39">
        <f t="shared" si="56"/>
        <v>456</v>
      </c>
      <c r="P239" s="39">
        <f t="shared" si="57"/>
        <v>1063.5</v>
      </c>
      <c r="Q239" s="38">
        <v>0</v>
      </c>
      <c r="R239" s="39">
        <f t="shared" si="49"/>
        <v>3180</v>
      </c>
      <c r="S239" s="39">
        <f t="shared" si="50"/>
        <v>911.5</v>
      </c>
      <c r="T239" s="39">
        <f t="shared" si="51"/>
        <v>2293.5</v>
      </c>
      <c r="U239" s="39">
        <f t="shared" si="52"/>
        <v>14088.5</v>
      </c>
      <c r="V239" s="40">
        <v>111</v>
      </c>
      <c r="Y239" s="1"/>
      <c r="Z239" s="1"/>
      <c r="AA239" s="1"/>
      <c r="AB239" s="1"/>
      <c r="AC239" s="1"/>
      <c r="AD239" s="1"/>
    </row>
    <row r="240" spans="1:30" s="13" customFormat="1" ht="16.5" customHeight="1">
      <c r="A240" s="68">
        <v>226</v>
      </c>
      <c r="B240" s="55" t="s">
        <v>120</v>
      </c>
      <c r="C240" s="55" t="s">
        <v>155</v>
      </c>
      <c r="D240" s="55" t="s">
        <v>971</v>
      </c>
      <c r="E240" s="55" t="s">
        <v>972</v>
      </c>
      <c r="F240" s="55" t="s">
        <v>22</v>
      </c>
      <c r="G240" s="55" t="s">
        <v>96</v>
      </c>
      <c r="H240" s="52" t="s">
        <v>9</v>
      </c>
      <c r="I240" s="56">
        <v>21850</v>
      </c>
      <c r="J240" s="47">
        <v>0</v>
      </c>
      <c r="K240" s="39">
        <v>25</v>
      </c>
      <c r="L240" s="39">
        <f t="shared" si="54"/>
        <v>627.09500000000003</v>
      </c>
      <c r="M240" s="39">
        <f t="shared" si="55"/>
        <v>1551.35</v>
      </c>
      <c r="N240" s="42">
        <f t="shared" si="58"/>
        <v>240.35000000000002</v>
      </c>
      <c r="O240" s="39">
        <f t="shared" si="56"/>
        <v>664.24</v>
      </c>
      <c r="P240" s="39">
        <f t="shared" si="57"/>
        <v>1549.1650000000002</v>
      </c>
      <c r="Q240" s="38">
        <v>0</v>
      </c>
      <c r="R240" s="39">
        <f t="shared" si="49"/>
        <v>4632.2</v>
      </c>
      <c r="S240" s="39">
        <f t="shared" si="50"/>
        <v>1316.335</v>
      </c>
      <c r="T240" s="39">
        <f t="shared" si="51"/>
        <v>3340.8649999999998</v>
      </c>
      <c r="U240" s="39">
        <f t="shared" si="52"/>
        <v>20533.665000000001</v>
      </c>
      <c r="V240" s="40">
        <v>111</v>
      </c>
      <c r="W240" s="37"/>
      <c r="X240" s="1"/>
      <c r="Y240" s="1"/>
      <c r="Z240" s="1"/>
      <c r="AA240" s="1"/>
      <c r="AB240" s="1"/>
      <c r="AC240" s="1"/>
      <c r="AD240" s="1"/>
    </row>
    <row r="241" spans="1:30" s="13" customFormat="1" ht="16.5" customHeight="1">
      <c r="A241" s="68">
        <v>227</v>
      </c>
      <c r="B241" s="55" t="s">
        <v>120</v>
      </c>
      <c r="C241" s="55" t="s">
        <v>156</v>
      </c>
      <c r="D241" s="55" t="s">
        <v>973</v>
      </c>
      <c r="E241" s="55" t="s">
        <v>974</v>
      </c>
      <c r="F241" s="55" t="s">
        <v>22</v>
      </c>
      <c r="G241" s="55" t="s">
        <v>27</v>
      </c>
      <c r="H241" s="52" t="s">
        <v>9</v>
      </c>
      <c r="I241" s="56">
        <v>33000</v>
      </c>
      <c r="J241" s="41">
        <v>0</v>
      </c>
      <c r="K241" s="39">
        <v>25</v>
      </c>
      <c r="L241" s="39">
        <f t="shared" si="54"/>
        <v>947.1</v>
      </c>
      <c r="M241" s="39">
        <f t="shared" si="55"/>
        <v>2343</v>
      </c>
      <c r="N241" s="42">
        <f t="shared" si="58"/>
        <v>363.00000000000006</v>
      </c>
      <c r="O241" s="39">
        <f t="shared" si="56"/>
        <v>1003.2</v>
      </c>
      <c r="P241" s="39">
        <f t="shared" si="57"/>
        <v>2339.7000000000003</v>
      </c>
      <c r="Q241" s="38">
        <v>0</v>
      </c>
      <c r="R241" s="39">
        <f t="shared" si="49"/>
        <v>6996</v>
      </c>
      <c r="S241" s="39">
        <f t="shared" si="50"/>
        <v>1975.3000000000002</v>
      </c>
      <c r="T241" s="39">
        <f t="shared" si="51"/>
        <v>5045.7000000000007</v>
      </c>
      <c r="U241" s="39">
        <f t="shared" si="52"/>
        <v>31024.7</v>
      </c>
      <c r="V241" s="40">
        <v>111</v>
      </c>
      <c r="W241" s="37"/>
      <c r="X241" s="10"/>
      <c r="Y241" s="1"/>
      <c r="Z241" s="1"/>
      <c r="AA241" s="1"/>
      <c r="AB241" s="1"/>
      <c r="AC241" s="1"/>
      <c r="AD241" s="1"/>
    </row>
    <row r="242" spans="1:30" s="13" customFormat="1" ht="16.5" customHeight="1">
      <c r="A242" s="68">
        <v>228</v>
      </c>
      <c r="B242" s="55" t="s">
        <v>120</v>
      </c>
      <c r="C242" s="55" t="s">
        <v>158</v>
      </c>
      <c r="D242" s="55" t="s">
        <v>975</v>
      </c>
      <c r="E242" s="55" t="s">
        <v>976</v>
      </c>
      <c r="F242" s="55" t="s">
        <v>33</v>
      </c>
      <c r="G242" s="55" t="s">
        <v>1206</v>
      </c>
      <c r="H242" s="52" t="s">
        <v>9</v>
      </c>
      <c r="I242" s="56">
        <v>69500</v>
      </c>
      <c r="J242" s="57">
        <v>5274.36</v>
      </c>
      <c r="K242" s="39">
        <v>25</v>
      </c>
      <c r="L242" s="39">
        <f t="shared" si="54"/>
        <v>1994.65</v>
      </c>
      <c r="M242" s="39">
        <f t="shared" si="55"/>
        <v>4934.5</v>
      </c>
      <c r="N242" s="42">
        <v>490.03</v>
      </c>
      <c r="O242" s="39">
        <f t="shared" si="56"/>
        <v>2112.8000000000002</v>
      </c>
      <c r="P242" s="39">
        <f t="shared" si="57"/>
        <v>4927.55</v>
      </c>
      <c r="Q242" s="38">
        <v>0</v>
      </c>
      <c r="R242" s="39">
        <f t="shared" si="49"/>
        <v>14459.529999999999</v>
      </c>
      <c r="S242" s="39">
        <f t="shared" si="50"/>
        <v>9406.8100000000013</v>
      </c>
      <c r="T242" s="39">
        <f t="shared" si="51"/>
        <v>10352.08</v>
      </c>
      <c r="U242" s="39">
        <f t="shared" si="52"/>
        <v>60093.19</v>
      </c>
      <c r="V242" s="40">
        <v>111</v>
      </c>
      <c r="W242" s="37"/>
      <c r="X242" s="1"/>
      <c r="Y242" s="1"/>
      <c r="Z242" s="1"/>
      <c r="AA242" s="1"/>
      <c r="AB242" s="1"/>
      <c r="AC242" s="1"/>
      <c r="AD242" s="1"/>
    </row>
    <row r="243" spans="1:30" s="13" customFormat="1" ht="16.5" customHeight="1">
      <c r="A243" s="68">
        <v>229</v>
      </c>
      <c r="B243" s="55" t="s">
        <v>120</v>
      </c>
      <c r="C243" s="55" t="s">
        <v>160</v>
      </c>
      <c r="D243" s="55" t="s">
        <v>977</v>
      </c>
      <c r="E243" s="55" t="s">
        <v>978</v>
      </c>
      <c r="F243" s="55" t="s">
        <v>22</v>
      </c>
      <c r="G243" s="55" t="s">
        <v>27</v>
      </c>
      <c r="H243" s="52" t="s">
        <v>9</v>
      </c>
      <c r="I243" s="56">
        <v>33000</v>
      </c>
      <c r="J243" s="41">
        <v>0</v>
      </c>
      <c r="K243" s="39">
        <v>25</v>
      </c>
      <c r="L243" s="39">
        <f t="shared" si="54"/>
        <v>947.1</v>
      </c>
      <c r="M243" s="39">
        <f t="shared" si="55"/>
        <v>2343</v>
      </c>
      <c r="N243" s="42">
        <f>+I243*1.1%</f>
        <v>363.00000000000006</v>
      </c>
      <c r="O243" s="39">
        <f t="shared" si="56"/>
        <v>1003.2</v>
      </c>
      <c r="P243" s="39">
        <f t="shared" si="57"/>
        <v>2339.7000000000003</v>
      </c>
      <c r="Q243" s="38">
        <v>0</v>
      </c>
      <c r="R243" s="39">
        <f t="shared" si="49"/>
        <v>6996</v>
      </c>
      <c r="S243" s="39">
        <f t="shared" si="50"/>
        <v>1975.3000000000002</v>
      </c>
      <c r="T243" s="39">
        <f t="shared" si="51"/>
        <v>5045.7000000000007</v>
      </c>
      <c r="U243" s="39">
        <f t="shared" si="52"/>
        <v>31024.7</v>
      </c>
      <c r="V243" s="40">
        <v>111</v>
      </c>
      <c r="W243" s="1"/>
      <c r="X243" s="1"/>
      <c r="Y243" s="1"/>
      <c r="Z243" s="1"/>
      <c r="AA243" s="1"/>
      <c r="AB243" s="1"/>
      <c r="AC243" s="1"/>
      <c r="AD243" s="1"/>
    </row>
    <row r="244" spans="1:30" s="13" customFormat="1" ht="16.5" customHeight="1">
      <c r="A244" s="68">
        <v>230</v>
      </c>
      <c r="B244" s="55" t="s">
        <v>120</v>
      </c>
      <c r="C244" s="55" t="s">
        <v>161</v>
      </c>
      <c r="D244" s="55" t="s">
        <v>979</v>
      </c>
      <c r="E244" s="55" t="s">
        <v>980</v>
      </c>
      <c r="F244" s="55" t="s">
        <v>128</v>
      </c>
      <c r="G244" s="55" t="s">
        <v>62</v>
      </c>
      <c r="H244" s="52" t="s">
        <v>9</v>
      </c>
      <c r="I244" s="56">
        <v>27500</v>
      </c>
      <c r="J244" s="41">
        <v>0</v>
      </c>
      <c r="K244" s="39">
        <v>25</v>
      </c>
      <c r="L244" s="39">
        <f t="shared" si="54"/>
        <v>789.25</v>
      </c>
      <c r="M244" s="39">
        <f t="shared" si="55"/>
        <v>1952.4999999999998</v>
      </c>
      <c r="N244" s="42">
        <f>+I244*1.1%</f>
        <v>302.50000000000006</v>
      </c>
      <c r="O244" s="39">
        <f t="shared" si="56"/>
        <v>836</v>
      </c>
      <c r="P244" s="39">
        <f t="shared" si="57"/>
        <v>1949.7500000000002</v>
      </c>
      <c r="Q244" s="41">
        <v>0</v>
      </c>
      <c r="R244" s="39">
        <f t="shared" si="49"/>
        <v>5830</v>
      </c>
      <c r="S244" s="39">
        <f t="shared" si="50"/>
        <v>1650.25</v>
      </c>
      <c r="T244" s="39">
        <f t="shared" si="51"/>
        <v>4204.75</v>
      </c>
      <c r="U244" s="39">
        <f t="shared" si="52"/>
        <v>25849.75</v>
      </c>
      <c r="V244" s="40">
        <v>111</v>
      </c>
      <c r="W244" s="37"/>
      <c r="X244" s="1"/>
      <c r="Y244" s="1"/>
      <c r="Z244" s="1"/>
      <c r="AA244" s="1"/>
      <c r="AB244" s="1"/>
      <c r="AC244" s="1"/>
      <c r="AD244" s="1"/>
    </row>
    <row r="245" spans="1:30" s="13" customFormat="1" ht="16.5" customHeight="1">
      <c r="A245" s="68">
        <v>231</v>
      </c>
      <c r="B245" s="55" t="s">
        <v>120</v>
      </c>
      <c r="C245" s="55" t="s">
        <v>162</v>
      </c>
      <c r="D245" s="51" t="s">
        <v>981</v>
      </c>
      <c r="E245" s="51" t="s">
        <v>982</v>
      </c>
      <c r="F245" s="55" t="s">
        <v>42</v>
      </c>
      <c r="G245" s="55" t="s">
        <v>67</v>
      </c>
      <c r="H245" s="52" t="s">
        <v>9</v>
      </c>
      <c r="I245" s="56">
        <v>30000</v>
      </c>
      <c r="J245" s="41">
        <v>0</v>
      </c>
      <c r="K245" s="39">
        <v>25</v>
      </c>
      <c r="L245" s="39">
        <f t="shared" si="54"/>
        <v>861</v>
      </c>
      <c r="M245" s="39">
        <f t="shared" si="55"/>
        <v>2130</v>
      </c>
      <c r="N245" s="42">
        <f>+I245*1.1%</f>
        <v>330.00000000000006</v>
      </c>
      <c r="O245" s="39">
        <f t="shared" si="56"/>
        <v>912</v>
      </c>
      <c r="P245" s="39">
        <f t="shared" si="57"/>
        <v>2127</v>
      </c>
      <c r="Q245" s="38">
        <v>0</v>
      </c>
      <c r="R245" s="39">
        <f t="shared" si="49"/>
        <v>6360</v>
      </c>
      <c r="S245" s="39">
        <f t="shared" si="50"/>
        <v>1798</v>
      </c>
      <c r="T245" s="39">
        <f t="shared" si="51"/>
        <v>4587</v>
      </c>
      <c r="U245" s="39">
        <f t="shared" si="52"/>
        <v>28202</v>
      </c>
      <c r="V245" s="40">
        <v>111</v>
      </c>
      <c r="W245" s="37"/>
      <c r="X245" s="1"/>
      <c r="Y245" s="16"/>
      <c r="Z245" s="16"/>
      <c r="AA245" s="16"/>
      <c r="AB245" s="16"/>
      <c r="AC245" s="16"/>
      <c r="AD245" s="16"/>
    </row>
    <row r="246" spans="1:30" s="13" customFormat="1" ht="16.5" customHeight="1">
      <c r="A246" s="68">
        <v>232</v>
      </c>
      <c r="B246" s="51" t="s">
        <v>120</v>
      </c>
      <c r="C246" s="51" t="s">
        <v>164</v>
      </c>
      <c r="D246" s="51" t="s">
        <v>983</v>
      </c>
      <c r="E246" s="51" t="s">
        <v>984</v>
      </c>
      <c r="F246" s="51" t="s">
        <v>16</v>
      </c>
      <c r="G246" s="51" t="s">
        <v>17</v>
      </c>
      <c r="H246" s="52" t="s">
        <v>9</v>
      </c>
      <c r="I246" s="53">
        <v>13000</v>
      </c>
      <c r="J246" s="41">
        <v>0</v>
      </c>
      <c r="K246" s="39">
        <v>25</v>
      </c>
      <c r="L246" s="39">
        <f t="shared" si="54"/>
        <v>373.1</v>
      </c>
      <c r="M246" s="39">
        <f t="shared" si="55"/>
        <v>922.99999999999989</v>
      </c>
      <c r="N246" s="42">
        <f>+I246*1.1%</f>
        <v>143.00000000000003</v>
      </c>
      <c r="O246" s="39">
        <f t="shared" si="56"/>
        <v>395.2</v>
      </c>
      <c r="P246" s="39">
        <f t="shared" si="57"/>
        <v>921.7</v>
      </c>
      <c r="Q246" s="38">
        <v>0</v>
      </c>
      <c r="R246" s="39">
        <f t="shared" si="49"/>
        <v>2756</v>
      </c>
      <c r="S246" s="39">
        <f t="shared" si="50"/>
        <v>793.3</v>
      </c>
      <c r="T246" s="39">
        <f t="shared" si="51"/>
        <v>1987.7</v>
      </c>
      <c r="U246" s="39">
        <f t="shared" si="52"/>
        <v>12206.7</v>
      </c>
      <c r="V246" s="40">
        <v>111</v>
      </c>
      <c r="W246" s="37"/>
      <c r="X246" s="1"/>
      <c r="Y246" s="16"/>
      <c r="Z246" s="16"/>
      <c r="AA246" s="16"/>
      <c r="AB246" s="16"/>
      <c r="AC246" s="16"/>
      <c r="AD246" s="16"/>
    </row>
    <row r="247" spans="1:30" ht="15" customHeight="1">
      <c r="A247" s="68">
        <v>233</v>
      </c>
      <c r="B247" s="51" t="s">
        <v>120</v>
      </c>
      <c r="C247" s="51" t="s">
        <v>165</v>
      </c>
      <c r="D247" s="51" t="s">
        <v>985</v>
      </c>
      <c r="E247" s="51" t="s">
        <v>986</v>
      </c>
      <c r="F247" s="51" t="s">
        <v>128</v>
      </c>
      <c r="G247" s="51" t="s">
        <v>166</v>
      </c>
      <c r="H247" s="52" t="s">
        <v>9</v>
      </c>
      <c r="I247" s="53">
        <v>36750</v>
      </c>
      <c r="J247" s="41">
        <v>0</v>
      </c>
      <c r="K247" s="39">
        <v>25</v>
      </c>
      <c r="L247" s="39">
        <f t="shared" si="54"/>
        <v>1054.7249999999999</v>
      </c>
      <c r="M247" s="39">
        <f t="shared" si="55"/>
        <v>2609.2499999999995</v>
      </c>
      <c r="N247" s="42">
        <f>+I247*1.1%</f>
        <v>404.25000000000006</v>
      </c>
      <c r="O247" s="39">
        <f t="shared" si="56"/>
        <v>1117.2</v>
      </c>
      <c r="P247" s="39">
        <f t="shared" si="57"/>
        <v>2605.5750000000003</v>
      </c>
      <c r="Q247" s="38">
        <v>0</v>
      </c>
      <c r="R247" s="39">
        <f t="shared" si="49"/>
        <v>7791</v>
      </c>
      <c r="S247" s="39">
        <f t="shared" si="50"/>
        <v>2196.9250000000002</v>
      </c>
      <c r="T247" s="39">
        <f t="shared" si="51"/>
        <v>5619.0749999999998</v>
      </c>
      <c r="U247" s="39">
        <f t="shared" si="52"/>
        <v>34553.074999999997</v>
      </c>
      <c r="V247" s="40">
        <v>111</v>
      </c>
      <c r="W247" s="37"/>
      <c r="X247" s="1"/>
    </row>
    <row r="248" spans="1:30" ht="15" customHeight="1">
      <c r="A248" s="68">
        <v>234</v>
      </c>
      <c r="B248" s="51" t="s">
        <v>120</v>
      </c>
      <c r="C248" s="51" t="s">
        <v>215</v>
      </c>
      <c r="D248" s="51" t="s">
        <v>987</v>
      </c>
      <c r="E248" s="51" t="s">
        <v>988</v>
      </c>
      <c r="F248" s="51" t="s">
        <v>194</v>
      </c>
      <c r="G248" s="51" t="s">
        <v>216</v>
      </c>
      <c r="H248" s="52" t="s">
        <v>9</v>
      </c>
      <c r="I248" s="53">
        <v>49500</v>
      </c>
      <c r="J248" s="57">
        <v>1783.43</v>
      </c>
      <c r="K248" s="39">
        <v>25</v>
      </c>
      <c r="L248" s="39">
        <f t="shared" si="54"/>
        <v>1420.65</v>
      </c>
      <c r="M248" s="39">
        <f t="shared" si="55"/>
        <v>3514.4999999999995</v>
      </c>
      <c r="N248" s="42">
        <v>490.03</v>
      </c>
      <c r="O248" s="39">
        <f t="shared" si="56"/>
        <v>1504.8</v>
      </c>
      <c r="P248" s="39">
        <v>3509.55</v>
      </c>
      <c r="Q248" s="38">
        <v>0</v>
      </c>
      <c r="R248" s="39">
        <f t="shared" si="49"/>
        <v>10439.529999999999</v>
      </c>
      <c r="S248" s="39">
        <f t="shared" si="50"/>
        <v>4733.88</v>
      </c>
      <c r="T248" s="39">
        <f t="shared" si="51"/>
        <v>7514.08</v>
      </c>
      <c r="U248" s="39">
        <f t="shared" si="52"/>
        <v>44766.12</v>
      </c>
      <c r="V248" s="40">
        <v>111</v>
      </c>
      <c r="W248" s="37"/>
      <c r="X248" s="1"/>
    </row>
    <row r="249" spans="1:30" ht="15" customHeight="1">
      <c r="A249" s="68">
        <v>235</v>
      </c>
      <c r="B249" s="51" t="s">
        <v>120</v>
      </c>
      <c r="C249" s="51" t="s">
        <v>217</v>
      </c>
      <c r="D249" s="51" t="s">
        <v>989</v>
      </c>
      <c r="E249" s="51" t="s">
        <v>990</v>
      </c>
      <c r="F249" s="51" t="s">
        <v>128</v>
      </c>
      <c r="G249" s="51" t="s">
        <v>94</v>
      </c>
      <c r="H249" s="52" t="s">
        <v>9</v>
      </c>
      <c r="I249" s="53">
        <v>18000</v>
      </c>
      <c r="J249" s="41">
        <v>0</v>
      </c>
      <c r="K249" s="39">
        <v>25</v>
      </c>
      <c r="L249" s="39">
        <f t="shared" si="54"/>
        <v>516.6</v>
      </c>
      <c r="M249" s="39">
        <f t="shared" si="55"/>
        <v>1277.9999999999998</v>
      </c>
      <c r="N249" s="42">
        <f t="shared" ref="N249:N259" si="59">+I249*1.1%</f>
        <v>198.00000000000003</v>
      </c>
      <c r="O249" s="39">
        <f t="shared" si="56"/>
        <v>547.20000000000005</v>
      </c>
      <c r="P249" s="39">
        <v>1276.2</v>
      </c>
      <c r="Q249" s="38">
        <v>0</v>
      </c>
      <c r="R249" s="39">
        <f t="shared" si="49"/>
        <v>3816</v>
      </c>
      <c r="S249" s="39">
        <f t="shared" si="50"/>
        <v>1088.8000000000002</v>
      </c>
      <c r="T249" s="39">
        <f t="shared" si="51"/>
        <v>2752.2</v>
      </c>
      <c r="U249" s="39">
        <f t="shared" si="52"/>
        <v>16911.2</v>
      </c>
      <c r="V249" s="40">
        <v>111</v>
      </c>
      <c r="W249" s="37"/>
      <c r="X249" s="1"/>
    </row>
    <row r="250" spans="1:30" ht="15" customHeight="1">
      <c r="A250" s="68">
        <v>236</v>
      </c>
      <c r="B250" s="51" t="s">
        <v>120</v>
      </c>
      <c r="C250" s="51" t="s">
        <v>218</v>
      </c>
      <c r="D250" s="51" t="s">
        <v>991</v>
      </c>
      <c r="E250" s="51" t="s">
        <v>992</v>
      </c>
      <c r="F250" s="51" t="s">
        <v>22</v>
      </c>
      <c r="G250" s="51" t="s">
        <v>8</v>
      </c>
      <c r="H250" s="52" t="s">
        <v>9</v>
      </c>
      <c r="I250" s="53">
        <v>25300</v>
      </c>
      <c r="J250" s="41">
        <v>0</v>
      </c>
      <c r="K250" s="39">
        <v>25</v>
      </c>
      <c r="L250" s="39">
        <f t="shared" si="54"/>
        <v>726.11</v>
      </c>
      <c r="M250" s="39">
        <f t="shared" si="55"/>
        <v>1796.2999999999997</v>
      </c>
      <c r="N250" s="42">
        <f t="shared" si="59"/>
        <v>278.3</v>
      </c>
      <c r="O250" s="39">
        <f t="shared" si="56"/>
        <v>769.12</v>
      </c>
      <c r="P250" s="39">
        <v>1793.77</v>
      </c>
      <c r="Q250" s="38">
        <v>0</v>
      </c>
      <c r="R250" s="39">
        <f t="shared" si="49"/>
        <v>5363.6</v>
      </c>
      <c r="S250" s="39">
        <f t="shared" si="50"/>
        <v>1520.23</v>
      </c>
      <c r="T250" s="39">
        <f t="shared" si="51"/>
        <v>3868.37</v>
      </c>
      <c r="U250" s="39">
        <f t="shared" si="52"/>
        <v>23779.77</v>
      </c>
      <c r="V250" s="40">
        <v>111</v>
      </c>
      <c r="W250" s="37"/>
      <c r="X250" s="1"/>
    </row>
    <row r="251" spans="1:30" ht="15" customHeight="1">
      <c r="A251" s="68">
        <v>237</v>
      </c>
      <c r="B251" s="51" t="s">
        <v>120</v>
      </c>
      <c r="C251" s="51" t="s">
        <v>219</v>
      </c>
      <c r="D251" s="51" t="s">
        <v>993</v>
      </c>
      <c r="E251" s="51" t="s">
        <v>994</v>
      </c>
      <c r="F251" s="51" t="s">
        <v>22</v>
      </c>
      <c r="G251" s="51" t="s">
        <v>48</v>
      </c>
      <c r="H251" s="52" t="s">
        <v>9</v>
      </c>
      <c r="I251" s="53">
        <v>21850</v>
      </c>
      <c r="J251" s="41">
        <v>0</v>
      </c>
      <c r="K251" s="39">
        <v>25</v>
      </c>
      <c r="L251" s="39">
        <f t="shared" si="54"/>
        <v>627.09500000000003</v>
      </c>
      <c r="M251" s="39">
        <f t="shared" si="55"/>
        <v>1551.35</v>
      </c>
      <c r="N251" s="42">
        <f t="shared" si="59"/>
        <v>240.35000000000002</v>
      </c>
      <c r="O251" s="39">
        <f t="shared" si="56"/>
        <v>664.24</v>
      </c>
      <c r="P251" s="39">
        <v>1549.17</v>
      </c>
      <c r="Q251" s="41">
        <v>0</v>
      </c>
      <c r="R251" s="39">
        <f t="shared" si="49"/>
        <v>4632.2049999999999</v>
      </c>
      <c r="S251" s="39">
        <f t="shared" si="50"/>
        <v>1316.335</v>
      </c>
      <c r="T251" s="39">
        <f t="shared" si="51"/>
        <v>3340.87</v>
      </c>
      <c r="U251" s="39">
        <f t="shared" si="52"/>
        <v>20533.665000000001</v>
      </c>
      <c r="V251" s="40">
        <v>111</v>
      </c>
      <c r="W251" s="37"/>
      <c r="X251" s="1"/>
    </row>
    <row r="252" spans="1:30" ht="15" customHeight="1">
      <c r="A252" s="68">
        <v>238</v>
      </c>
      <c r="B252" s="51" t="s">
        <v>120</v>
      </c>
      <c r="C252" s="51" t="s">
        <v>220</v>
      </c>
      <c r="D252" s="51" t="s">
        <v>995</v>
      </c>
      <c r="E252" s="51" t="s">
        <v>996</v>
      </c>
      <c r="F252" s="51" t="s">
        <v>22</v>
      </c>
      <c r="G252" s="51" t="s">
        <v>133</v>
      </c>
      <c r="H252" s="52" t="s">
        <v>9</v>
      </c>
      <c r="I252" s="53">
        <v>25300</v>
      </c>
      <c r="J252" s="41">
        <v>0</v>
      </c>
      <c r="K252" s="39">
        <v>25</v>
      </c>
      <c r="L252" s="39">
        <f t="shared" si="54"/>
        <v>726.11</v>
      </c>
      <c r="M252" s="39">
        <f t="shared" si="55"/>
        <v>1796.2999999999997</v>
      </c>
      <c r="N252" s="42">
        <f t="shared" si="59"/>
        <v>278.3</v>
      </c>
      <c r="O252" s="39">
        <f t="shared" si="56"/>
        <v>769.12</v>
      </c>
      <c r="P252" s="39">
        <v>1793.77</v>
      </c>
      <c r="Q252" s="41">
        <v>0</v>
      </c>
      <c r="R252" s="39">
        <f t="shared" si="49"/>
        <v>5363.6</v>
      </c>
      <c r="S252" s="39">
        <f t="shared" si="50"/>
        <v>1520.23</v>
      </c>
      <c r="T252" s="39">
        <f t="shared" si="51"/>
        <v>3868.37</v>
      </c>
      <c r="U252" s="39">
        <f t="shared" si="52"/>
        <v>23779.77</v>
      </c>
      <c r="V252" s="40">
        <v>111</v>
      </c>
      <c r="W252" s="13"/>
      <c r="X252" s="13"/>
    </row>
    <row r="253" spans="1:30" ht="15" customHeight="1">
      <c r="A253" s="68">
        <v>239</v>
      </c>
      <c r="B253" s="51" t="s">
        <v>120</v>
      </c>
      <c r="C253" s="51" t="s">
        <v>221</v>
      </c>
      <c r="D253" s="51" t="s">
        <v>997</v>
      </c>
      <c r="E253" s="51" t="s">
        <v>998</v>
      </c>
      <c r="F253" s="51" t="s">
        <v>22</v>
      </c>
      <c r="G253" s="51" t="s">
        <v>27</v>
      </c>
      <c r="H253" s="52" t="s">
        <v>9</v>
      </c>
      <c r="I253" s="53">
        <v>25300</v>
      </c>
      <c r="J253" s="41">
        <v>0</v>
      </c>
      <c r="K253" s="39">
        <v>25</v>
      </c>
      <c r="L253" s="39">
        <f t="shared" si="54"/>
        <v>726.11</v>
      </c>
      <c r="M253" s="39">
        <f t="shared" si="55"/>
        <v>1796.2999999999997</v>
      </c>
      <c r="N253" s="42">
        <f t="shared" si="59"/>
        <v>278.3</v>
      </c>
      <c r="O253" s="39">
        <f t="shared" si="56"/>
        <v>769.12</v>
      </c>
      <c r="P253" s="39">
        <v>1793.77</v>
      </c>
      <c r="Q253" s="38">
        <v>0</v>
      </c>
      <c r="R253" s="39">
        <f t="shared" si="49"/>
        <v>5363.6</v>
      </c>
      <c r="S253" s="39">
        <f t="shared" si="50"/>
        <v>1520.23</v>
      </c>
      <c r="T253" s="39">
        <f t="shared" si="51"/>
        <v>3868.37</v>
      </c>
      <c r="U253" s="39">
        <f t="shared" si="52"/>
        <v>23779.77</v>
      </c>
      <c r="V253" s="40">
        <v>111</v>
      </c>
      <c r="W253" s="13"/>
      <c r="X253" s="13"/>
    </row>
    <row r="254" spans="1:30" ht="15" customHeight="1">
      <c r="A254" s="68">
        <v>240</v>
      </c>
      <c r="B254" s="51" t="s">
        <v>120</v>
      </c>
      <c r="C254" s="51" t="s">
        <v>223</v>
      </c>
      <c r="D254" s="51" t="s">
        <v>999</v>
      </c>
      <c r="E254" s="51" t="s">
        <v>1000</v>
      </c>
      <c r="F254" s="51" t="s">
        <v>22</v>
      </c>
      <c r="G254" s="51" t="s">
        <v>25</v>
      </c>
      <c r="H254" s="52" t="s">
        <v>9</v>
      </c>
      <c r="I254" s="53">
        <v>15000</v>
      </c>
      <c r="J254" s="41">
        <v>0</v>
      </c>
      <c r="K254" s="39">
        <v>25</v>
      </c>
      <c r="L254" s="39">
        <f t="shared" ref="L254:L259" si="60">+I254*2.87%</f>
        <v>430.5</v>
      </c>
      <c r="M254" s="39">
        <f t="shared" ref="M254:M259" si="61">+I254*7.1%</f>
        <v>1065</v>
      </c>
      <c r="N254" s="42">
        <f t="shared" si="59"/>
        <v>165.00000000000003</v>
      </c>
      <c r="O254" s="39">
        <f t="shared" si="56"/>
        <v>456</v>
      </c>
      <c r="P254" s="39">
        <v>1063.5</v>
      </c>
      <c r="Q254" s="38">
        <v>0</v>
      </c>
      <c r="R254" s="39">
        <f t="shared" si="49"/>
        <v>3180</v>
      </c>
      <c r="S254" s="39">
        <f t="shared" si="50"/>
        <v>911.5</v>
      </c>
      <c r="T254" s="39">
        <f t="shared" si="51"/>
        <v>2293.5</v>
      </c>
      <c r="U254" s="39">
        <f t="shared" si="52"/>
        <v>14088.5</v>
      </c>
      <c r="V254" s="40">
        <v>111</v>
      </c>
      <c r="W254" s="37"/>
      <c r="X254" s="1"/>
    </row>
    <row r="255" spans="1:30" ht="15" customHeight="1">
      <c r="A255" s="68">
        <v>241</v>
      </c>
      <c r="B255" s="51" t="s">
        <v>120</v>
      </c>
      <c r="C255" s="51" t="s">
        <v>224</v>
      </c>
      <c r="D255" s="51" t="s">
        <v>659</v>
      </c>
      <c r="E255" s="51" t="s">
        <v>1001</v>
      </c>
      <c r="F255" s="51" t="s">
        <v>53</v>
      </c>
      <c r="G255" s="51" t="s">
        <v>26</v>
      </c>
      <c r="H255" s="52" t="s">
        <v>9</v>
      </c>
      <c r="I255" s="53">
        <v>26000</v>
      </c>
      <c r="J255" s="41">
        <v>0</v>
      </c>
      <c r="K255" s="39">
        <v>25</v>
      </c>
      <c r="L255" s="39">
        <f t="shared" si="60"/>
        <v>746.2</v>
      </c>
      <c r="M255" s="39">
        <f t="shared" si="61"/>
        <v>1845.9999999999998</v>
      </c>
      <c r="N255" s="42">
        <f t="shared" si="59"/>
        <v>286.00000000000006</v>
      </c>
      <c r="O255" s="39">
        <f t="shared" si="56"/>
        <v>790.4</v>
      </c>
      <c r="P255" s="39">
        <v>1843.4</v>
      </c>
      <c r="Q255" s="38">
        <v>0</v>
      </c>
      <c r="R255" s="39">
        <f t="shared" si="49"/>
        <v>5512</v>
      </c>
      <c r="S255" s="39">
        <f t="shared" si="50"/>
        <v>1561.6</v>
      </c>
      <c r="T255" s="39">
        <f t="shared" si="51"/>
        <v>3975.4</v>
      </c>
      <c r="U255" s="39">
        <f t="shared" si="52"/>
        <v>24438.400000000001</v>
      </c>
      <c r="V255" s="40">
        <v>111</v>
      </c>
      <c r="W255" s="37"/>
      <c r="X255" s="1"/>
    </row>
    <row r="256" spans="1:30" ht="15" customHeight="1">
      <c r="A256" s="68">
        <v>242</v>
      </c>
      <c r="B256" s="51" t="s">
        <v>120</v>
      </c>
      <c r="C256" s="51" t="s">
        <v>225</v>
      </c>
      <c r="D256" s="51" t="s">
        <v>1002</v>
      </c>
      <c r="E256" s="51" t="s">
        <v>606</v>
      </c>
      <c r="F256" s="51" t="s">
        <v>45</v>
      </c>
      <c r="G256" s="51" t="s">
        <v>8</v>
      </c>
      <c r="H256" s="52" t="s">
        <v>9</v>
      </c>
      <c r="I256" s="53">
        <v>17000</v>
      </c>
      <c r="J256" s="41">
        <v>0</v>
      </c>
      <c r="K256" s="39">
        <v>25</v>
      </c>
      <c r="L256" s="39">
        <f t="shared" si="60"/>
        <v>487.9</v>
      </c>
      <c r="M256" s="39">
        <f t="shared" si="61"/>
        <v>1207</v>
      </c>
      <c r="N256" s="42">
        <f t="shared" si="59"/>
        <v>187.00000000000003</v>
      </c>
      <c r="O256" s="39">
        <f t="shared" si="56"/>
        <v>516.79999999999995</v>
      </c>
      <c r="P256" s="39">
        <v>1205.3</v>
      </c>
      <c r="Q256" s="38">
        <v>0</v>
      </c>
      <c r="R256" s="39">
        <f t="shared" si="49"/>
        <v>3604</v>
      </c>
      <c r="S256" s="39">
        <f t="shared" si="50"/>
        <v>1029.6999999999998</v>
      </c>
      <c r="T256" s="39">
        <f t="shared" si="51"/>
        <v>2599.3000000000002</v>
      </c>
      <c r="U256" s="39">
        <f t="shared" si="52"/>
        <v>15970.3</v>
      </c>
      <c r="V256" s="40">
        <v>111</v>
      </c>
      <c r="W256" s="37"/>
      <c r="X256" s="1"/>
    </row>
    <row r="257" spans="1:30" s="1" customFormat="1" ht="15" customHeight="1">
      <c r="A257" s="68">
        <v>243</v>
      </c>
      <c r="B257" s="51" t="s">
        <v>120</v>
      </c>
      <c r="C257" s="51" t="s">
        <v>226</v>
      </c>
      <c r="D257" s="61" t="s">
        <v>1003</v>
      </c>
      <c r="E257" s="61" t="s">
        <v>1004</v>
      </c>
      <c r="F257" s="51" t="s">
        <v>22</v>
      </c>
      <c r="G257" s="51" t="s">
        <v>25</v>
      </c>
      <c r="H257" s="52" t="s">
        <v>9</v>
      </c>
      <c r="I257" s="53">
        <v>15000</v>
      </c>
      <c r="J257" s="41">
        <v>0</v>
      </c>
      <c r="K257" s="39">
        <v>25</v>
      </c>
      <c r="L257" s="39">
        <f t="shared" si="60"/>
        <v>430.5</v>
      </c>
      <c r="M257" s="39">
        <f t="shared" si="61"/>
        <v>1065</v>
      </c>
      <c r="N257" s="42">
        <f t="shared" si="59"/>
        <v>165.00000000000003</v>
      </c>
      <c r="O257" s="39">
        <f t="shared" si="56"/>
        <v>456</v>
      </c>
      <c r="P257" s="39">
        <v>1063.5</v>
      </c>
      <c r="Q257" s="38">
        <v>0</v>
      </c>
      <c r="R257" s="39">
        <f t="shared" si="49"/>
        <v>3180</v>
      </c>
      <c r="S257" s="39">
        <f t="shared" si="50"/>
        <v>911.5</v>
      </c>
      <c r="T257" s="39">
        <f t="shared" si="51"/>
        <v>2293.5</v>
      </c>
      <c r="U257" s="39">
        <f t="shared" si="52"/>
        <v>14088.5</v>
      </c>
      <c r="V257" s="40">
        <v>111</v>
      </c>
      <c r="W257" s="37"/>
      <c r="Y257" s="10"/>
      <c r="Z257" s="10"/>
      <c r="AA257" s="10"/>
      <c r="AB257" s="10"/>
      <c r="AC257" s="10"/>
      <c r="AD257" s="10"/>
    </row>
    <row r="258" spans="1:30" s="1" customFormat="1" ht="15" customHeight="1">
      <c r="A258" s="68">
        <v>244</v>
      </c>
      <c r="B258" s="62">
        <v>1</v>
      </c>
      <c r="C258" s="61">
        <v>2017</v>
      </c>
      <c r="D258" s="55" t="s">
        <v>1198</v>
      </c>
      <c r="E258" s="61" t="s">
        <v>1199</v>
      </c>
      <c r="F258" s="55" t="s">
        <v>53</v>
      </c>
      <c r="G258" s="55" t="s">
        <v>527</v>
      </c>
      <c r="H258" s="52" t="s">
        <v>9</v>
      </c>
      <c r="I258" s="56">
        <v>25000</v>
      </c>
      <c r="J258" s="41">
        <v>0</v>
      </c>
      <c r="K258" s="39">
        <v>25</v>
      </c>
      <c r="L258" s="39">
        <f t="shared" si="60"/>
        <v>717.5</v>
      </c>
      <c r="M258" s="39">
        <f t="shared" si="61"/>
        <v>1774.9999999999998</v>
      </c>
      <c r="N258" s="42">
        <f t="shared" si="59"/>
        <v>275</v>
      </c>
      <c r="O258" s="39">
        <f t="shared" si="56"/>
        <v>760</v>
      </c>
      <c r="P258" s="39">
        <f>+I258*7.09%</f>
        <v>1772.5000000000002</v>
      </c>
      <c r="Q258" s="38">
        <v>0</v>
      </c>
      <c r="R258" s="39">
        <f t="shared" si="49"/>
        <v>5300</v>
      </c>
      <c r="S258" s="39">
        <f t="shared" si="50"/>
        <v>1502.5</v>
      </c>
      <c r="T258" s="39">
        <f t="shared" si="51"/>
        <v>3822.5</v>
      </c>
      <c r="U258" s="39">
        <f t="shared" si="52"/>
        <v>23497.5</v>
      </c>
      <c r="V258" s="40">
        <v>111</v>
      </c>
      <c r="W258" s="37"/>
      <c r="Y258" s="10"/>
      <c r="Z258" s="10"/>
      <c r="AA258" s="10"/>
      <c r="AB258" s="10"/>
      <c r="AC258" s="10"/>
      <c r="AD258" s="10"/>
    </row>
    <row r="259" spans="1:30" s="1" customFormat="1" ht="15" customHeight="1">
      <c r="A259" s="68">
        <v>245</v>
      </c>
      <c r="B259" s="62">
        <v>1</v>
      </c>
      <c r="C259" s="61">
        <v>2020</v>
      </c>
      <c r="D259" s="55" t="s">
        <v>1200</v>
      </c>
      <c r="E259" s="61" t="s">
        <v>1201</v>
      </c>
      <c r="F259" s="55" t="s">
        <v>205</v>
      </c>
      <c r="G259" s="55" t="s">
        <v>13</v>
      </c>
      <c r="H259" s="52" t="s">
        <v>9</v>
      </c>
      <c r="I259" s="56">
        <v>20000</v>
      </c>
      <c r="J259" s="41">
        <v>0</v>
      </c>
      <c r="K259" s="39">
        <v>25</v>
      </c>
      <c r="L259" s="39">
        <f t="shared" si="60"/>
        <v>574</v>
      </c>
      <c r="M259" s="39">
        <f t="shared" si="61"/>
        <v>1419.9999999999998</v>
      </c>
      <c r="N259" s="42">
        <f t="shared" si="59"/>
        <v>220.00000000000003</v>
      </c>
      <c r="O259" s="39">
        <f t="shared" si="56"/>
        <v>608</v>
      </c>
      <c r="P259" s="39">
        <f>+I259*7.09%</f>
        <v>1418</v>
      </c>
      <c r="Q259" s="38">
        <v>0</v>
      </c>
      <c r="R259" s="39">
        <f t="shared" si="49"/>
        <v>4240</v>
      </c>
      <c r="S259" s="39">
        <f t="shared" si="50"/>
        <v>1207</v>
      </c>
      <c r="T259" s="39">
        <f t="shared" si="51"/>
        <v>3058</v>
      </c>
      <c r="U259" s="39">
        <f t="shared" si="52"/>
        <v>18793</v>
      </c>
      <c r="V259" s="40">
        <v>111</v>
      </c>
      <c r="W259" s="37"/>
      <c r="X259" s="10"/>
      <c r="Y259" s="10"/>
      <c r="Z259" s="10"/>
      <c r="AA259" s="10"/>
      <c r="AB259" s="10"/>
      <c r="AC259" s="10"/>
      <c r="AD259" s="10"/>
    </row>
    <row r="260" spans="1:30" s="1" customFormat="1" ht="15" customHeight="1">
      <c r="A260" s="68">
        <v>246</v>
      </c>
      <c r="B260" s="55" t="s">
        <v>121</v>
      </c>
      <c r="C260" s="55" t="s">
        <v>136</v>
      </c>
      <c r="D260" s="61" t="s">
        <v>1005</v>
      </c>
      <c r="E260" s="61" t="s">
        <v>1006</v>
      </c>
      <c r="F260" s="55" t="s">
        <v>63</v>
      </c>
      <c r="G260" s="55" t="s">
        <v>137</v>
      </c>
      <c r="H260" s="52" t="s">
        <v>9</v>
      </c>
      <c r="I260" s="56">
        <v>32343.3</v>
      </c>
      <c r="J260" s="41">
        <v>0</v>
      </c>
      <c r="K260" s="39">
        <v>25</v>
      </c>
      <c r="L260" s="39">
        <f t="shared" ref="L260:L291" si="62">+I260*2.87%</f>
        <v>928.25270999999998</v>
      </c>
      <c r="M260" s="39">
        <f t="shared" ref="M260:M291" si="63">+I260*7.1%</f>
        <v>2296.3742999999999</v>
      </c>
      <c r="N260" s="42">
        <f>+I260*1.1%</f>
        <v>355.77630000000005</v>
      </c>
      <c r="O260" s="39">
        <f t="shared" ref="O260:O294" si="64">+I260*3.04%</f>
        <v>983.23631999999998</v>
      </c>
      <c r="P260" s="39">
        <f t="shared" ref="P260:P294" si="65">+I260*7.09%</f>
        <v>2293.1399700000002</v>
      </c>
      <c r="Q260" s="57">
        <v>932.76</v>
      </c>
      <c r="R260" s="39">
        <f t="shared" ref="R260:R291" si="66">SUM(L260:Q260)</f>
        <v>7789.5396000000001</v>
      </c>
      <c r="S260" s="39">
        <f t="shared" ref="S260:S291" si="67">+J260+K260+L260+O260+Q260</f>
        <v>2869.2490299999999</v>
      </c>
      <c r="T260" s="39">
        <f t="shared" ref="T260:T291" si="68">+M260+N260+P260</f>
        <v>4945.2905700000001</v>
      </c>
      <c r="U260" s="39">
        <f t="shared" ref="U260:U291" si="69">I260-S260</f>
        <v>29474.05097</v>
      </c>
      <c r="V260" s="40">
        <v>111</v>
      </c>
      <c r="W260" s="37"/>
      <c r="X260" s="10"/>
      <c r="Y260" s="10"/>
      <c r="Z260" s="10"/>
      <c r="AA260" s="10"/>
      <c r="AB260" s="10"/>
      <c r="AC260" s="10"/>
      <c r="AD260" s="10"/>
    </row>
    <row r="261" spans="1:30" s="1" customFormat="1" ht="15" customHeight="1">
      <c r="A261" s="68">
        <v>247</v>
      </c>
      <c r="B261" s="55" t="s">
        <v>121</v>
      </c>
      <c r="C261" s="55" t="s">
        <v>140</v>
      </c>
      <c r="D261" s="55" t="s">
        <v>1007</v>
      </c>
      <c r="E261" s="55" t="s">
        <v>1008</v>
      </c>
      <c r="F261" s="55" t="s">
        <v>29</v>
      </c>
      <c r="G261" s="55" t="s">
        <v>1205</v>
      </c>
      <c r="H261" s="52" t="s">
        <v>9</v>
      </c>
      <c r="I261" s="56">
        <v>53361</v>
      </c>
      <c r="J261" s="57">
        <v>2048.5300000000002</v>
      </c>
      <c r="K261" s="39">
        <v>25</v>
      </c>
      <c r="L261" s="39">
        <f t="shared" si="62"/>
        <v>1531.4607000000001</v>
      </c>
      <c r="M261" s="39">
        <f t="shared" si="63"/>
        <v>3788.6309999999999</v>
      </c>
      <c r="N261" s="42">
        <v>490.03</v>
      </c>
      <c r="O261" s="39">
        <f t="shared" si="64"/>
        <v>1622.1744000000001</v>
      </c>
      <c r="P261" s="39">
        <f t="shared" si="65"/>
        <v>3783.2949000000003</v>
      </c>
      <c r="Q261" s="57">
        <v>1865.52</v>
      </c>
      <c r="R261" s="39">
        <f t="shared" si="66"/>
        <v>13081.111000000001</v>
      </c>
      <c r="S261" s="39">
        <f t="shared" si="67"/>
        <v>7092.6851000000006</v>
      </c>
      <c r="T261" s="39">
        <f t="shared" si="68"/>
        <v>8061.9559000000008</v>
      </c>
      <c r="U261" s="39">
        <f t="shared" si="69"/>
        <v>46268.314899999998</v>
      </c>
      <c r="V261" s="40">
        <v>111</v>
      </c>
      <c r="W261" s="37"/>
    </row>
    <row r="262" spans="1:30" s="1" customFormat="1" ht="15" customHeight="1">
      <c r="A262" s="68">
        <v>248</v>
      </c>
      <c r="B262" s="55" t="s">
        <v>121</v>
      </c>
      <c r="C262" s="55" t="s">
        <v>159</v>
      </c>
      <c r="D262" s="55" t="s">
        <v>1009</v>
      </c>
      <c r="E262" s="55" t="s">
        <v>1010</v>
      </c>
      <c r="F262" s="55" t="s">
        <v>10</v>
      </c>
      <c r="G262" s="55" t="s">
        <v>27</v>
      </c>
      <c r="H262" s="52" t="s">
        <v>9</v>
      </c>
      <c r="I262" s="56">
        <v>32491.43</v>
      </c>
      <c r="J262" s="41">
        <v>0</v>
      </c>
      <c r="K262" s="39">
        <v>25</v>
      </c>
      <c r="L262" s="39">
        <f t="shared" si="62"/>
        <v>932.50404100000003</v>
      </c>
      <c r="M262" s="39">
        <f t="shared" si="63"/>
        <v>2306.8915299999999</v>
      </c>
      <c r="N262" s="42">
        <f t="shared" ref="N262:N271" si="70">+I262*1.1%</f>
        <v>357.40573000000006</v>
      </c>
      <c r="O262" s="39">
        <f t="shared" si="64"/>
        <v>987.73947199999998</v>
      </c>
      <c r="P262" s="39">
        <f t="shared" si="65"/>
        <v>2303.6423870000003</v>
      </c>
      <c r="Q262" s="38">
        <v>0</v>
      </c>
      <c r="R262" s="39">
        <f t="shared" si="66"/>
        <v>6888.1831600000005</v>
      </c>
      <c r="S262" s="39">
        <f t="shared" si="67"/>
        <v>1945.2435129999999</v>
      </c>
      <c r="T262" s="39">
        <f t="shared" si="68"/>
        <v>4967.9396470000002</v>
      </c>
      <c r="U262" s="39">
        <f t="shared" si="69"/>
        <v>30546.186486999999</v>
      </c>
      <c r="V262" s="40">
        <v>111</v>
      </c>
      <c r="W262" s="37"/>
    </row>
    <row r="263" spans="1:30" s="1" customFormat="1" ht="15" customHeight="1">
      <c r="A263" s="68">
        <v>249</v>
      </c>
      <c r="B263" s="55" t="s">
        <v>121</v>
      </c>
      <c r="C263" s="55" t="s">
        <v>170</v>
      </c>
      <c r="D263" s="55" t="s">
        <v>1011</v>
      </c>
      <c r="E263" s="55" t="s">
        <v>1012</v>
      </c>
      <c r="F263" s="55" t="s">
        <v>29</v>
      </c>
      <c r="G263" s="55" t="s">
        <v>27</v>
      </c>
      <c r="H263" s="52" t="s">
        <v>9</v>
      </c>
      <c r="I263" s="56">
        <v>36300</v>
      </c>
      <c r="J263" s="41">
        <v>0</v>
      </c>
      <c r="K263" s="39">
        <v>25</v>
      </c>
      <c r="L263" s="39">
        <f t="shared" si="62"/>
        <v>1041.81</v>
      </c>
      <c r="M263" s="39">
        <f t="shared" si="63"/>
        <v>2577.2999999999997</v>
      </c>
      <c r="N263" s="42">
        <f t="shared" si="70"/>
        <v>399.30000000000007</v>
      </c>
      <c r="O263" s="39">
        <f t="shared" si="64"/>
        <v>1103.52</v>
      </c>
      <c r="P263" s="39">
        <f t="shared" si="65"/>
        <v>2573.67</v>
      </c>
      <c r="Q263" s="57">
        <v>1865.52</v>
      </c>
      <c r="R263" s="39">
        <f t="shared" si="66"/>
        <v>9561.1200000000008</v>
      </c>
      <c r="S263" s="39">
        <f t="shared" si="67"/>
        <v>4035.85</v>
      </c>
      <c r="T263" s="39">
        <f t="shared" si="68"/>
        <v>5550.27</v>
      </c>
      <c r="U263" s="39">
        <f t="shared" si="69"/>
        <v>32264.15</v>
      </c>
      <c r="V263" s="40">
        <v>111</v>
      </c>
      <c r="W263" s="37"/>
    </row>
    <row r="264" spans="1:30" s="1" customFormat="1" ht="15" customHeight="1">
      <c r="A264" s="68">
        <v>250</v>
      </c>
      <c r="B264" s="55" t="s">
        <v>121</v>
      </c>
      <c r="C264" s="55" t="s">
        <v>172</v>
      </c>
      <c r="D264" s="55" t="s">
        <v>1013</v>
      </c>
      <c r="E264" s="55" t="s">
        <v>1014</v>
      </c>
      <c r="F264" s="55" t="s">
        <v>145</v>
      </c>
      <c r="G264" s="55" t="s">
        <v>20</v>
      </c>
      <c r="H264" s="52" t="s">
        <v>9</v>
      </c>
      <c r="I264" s="56">
        <v>25300</v>
      </c>
      <c r="J264" s="41">
        <v>0</v>
      </c>
      <c r="K264" s="39">
        <v>25</v>
      </c>
      <c r="L264" s="39">
        <f t="shared" si="62"/>
        <v>726.11</v>
      </c>
      <c r="M264" s="39">
        <f t="shared" si="63"/>
        <v>1796.2999999999997</v>
      </c>
      <c r="N264" s="42">
        <f t="shared" si="70"/>
        <v>278.3</v>
      </c>
      <c r="O264" s="39">
        <f t="shared" si="64"/>
        <v>769.12</v>
      </c>
      <c r="P264" s="39">
        <f t="shared" si="65"/>
        <v>1793.7700000000002</v>
      </c>
      <c r="Q264" s="38">
        <v>0</v>
      </c>
      <c r="R264" s="39">
        <f t="shared" si="66"/>
        <v>5363.6</v>
      </c>
      <c r="S264" s="39">
        <f t="shared" si="67"/>
        <v>1520.23</v>
      </c>
      <c r="T264" s="39">
        <f t="shared" si="68"/>
        <v>3868.37</v>
      </c>
      <c r="U264" s="39">
        <f t="shared" si="69"/>
        <v>23779.77</v>
      </c>
      <c r="V264" s="40">
        <v>111</v>
      </c>
      <c r="W264" s="37"/>
      <c r="X264" s="10"/>
    </row>
    <row r="265" spans="1:30" s="1" customFormat="1" ht="15" customHeight="1">
      <c r="A265" s="68">
        <v>251</v>
      </c>
      <c r="B265" s="55" t="s">
        <v>121</v>
      </c>
      <c r="C265" s="55" t="s">
        <v>174</v>
      </c>
      <c r="D265" s="55" t="s">
        <v>1015</v>
      </c>
      <c r="E265" s="55" t="s">
        <v>1016</v>
      </c>
      <c r="F265" s="55" t="s">
        <v>175</v>
      </c>
      <c r="G265" s="55" t="s">
        <v>27</v>
      </c>
      <c r="H265" s="52" t="s">
        <v>9</v>
      </c>
      <c r="I265" s="56">
        <v>36735.599999999999</v>
      </c>
      <c r="J265" s="41">
        <v>0</v>
      </c>
      <c r="K265" s="39">
        <v>25</v>
      </c>
      <c r="L265" s="39">
        <f t="shared" si="62"/>
        <v>1054.3117199999999</v>
      </c>
      <c r="M265" s="39">
        <f t="shared" si="63"/>
        <v>2608.2275999999997</v>
      </c>
      <c r="N265" s="42">
        <f t="shared" si="70"/>
        <v>404.09160000000003</v>
      </c>
      <c r="O265" s="39">
        <f t="shared" si="64"/>
        <v>1116.76224</v>
      </c>
      <c r="P265" s="39">
        <f t="shared" si="65"/>
        <v>2604.55404</v>
      </c>
      <c r="Q265" s="57">
        <v>1865.52</v>
      </c>
      <c r="R265" s="39">
        <f t="shared" si="66"/>
        <v>9653.4671999999991</v>
      </c>
      <c r="S265" s="39">
        <f t="shared" si="67"/>
        <v>4061.5939599999997</v>
      </c>
      <c r="T265" s="39">
        <f t="shared" si="68"/>
        <v>5616.8732399999999</v>
      </c>
      <c r="U265" s="39">
        <f t="shared" si="69"/>
        <v>32674.00604</v>
      </c>
      <c r="V265" s="40">
        <v>111</v>
      </c>
      <c r="W265" s="14"/>
      <c r="X265" s="14"/>
      <c r="Y265" s="2"/>
      <c r="Z265" s="2"/>
      <c r="AA265" s="2"/>
      <c r="AB265" s="2"/>
      <c r="AC265" s="2"/>
    </row>
    <row r="266" spans="1:30" s="1" customFormat="1" ht="15" customHeight="1">
      <c r="A266" s="68">
        <v>252</v>
      </c>
      <c r="B266" s="55" t="s">
        <v>121</v>
      </c>
      <c r="C266" s="55" t="s">
        <v>181</v>
      </c>
      <c r="D266" s="55" t="s">
        <v>1017</v>
      </c>
      <c r="E266" s="55" t="s">
        <v>1018</v>
      </c>
      <c r="F266" s="55" t="s">
        <v>183</v>
      </c>
      <c r="G266" s="55" t="s">
        <v>182</v>
      </c>
      <c r="H266" s="52" t="s">
        <v>9</v>
      </c>
      <c r="I266" s="56">
        <v>30492</v>
      </c>
      <c r="J266" s="41">
        <v>0</v>
      </c>
      <c r="K266" s="39">
        <v>25</v>
      </c>
      <c r="L266" s="39">
        <f t="shared" si="62"/>
        <v>875.12040000000002</v>
      </c>
      <c r="M266" s="39">
        <f t="shared" si="63"/>
        <v>2164.9319999999998</v>
      </c>
      <c r="N266" s="42">
        <f t="shared" si="70"/>
        <v>335.41200000000003</v>
      </c>
      <c r="O266" s="39">
        <f t="shared" si="64"/>
        <v>926.95680000000004</v>
      </c>
      <c r="P266" s="39">
        <f t="shared" si="65"/>
        <v>2161.8828000000003</v>
      </c>
      <c r="Q266" s="41">
        <v>0</v>
      </c>
      <c r="R266" s="39">
        <f t="shared" si="66"/>
        <v>6464.3040000000001</v>
      </c>
      <c r="S266" s="39">
        <f t="shared" si="67"/>
        <v>1827.0772000000002</v>
      </c>
      <c r="T266" s="39">
        <f t="shared" si="68"/>
        <v>4662.2268000000004</v>
      </c>
      <c r="U266" s="39">
        <f t="shared" si="69"/>
        <v>28664.9228</v>
      </c>
      <c r="V266" s="40">
        <v>111</v>
      </c>
      <c r="W266" s="37"/>
    </row>
    <row r="267" spans="1:30" s="1" customFormat="1" ht="15" customHeight="1">
      <c r="A267" s="68">
        <v>253</v>
      </c>
      <c r="B267" s="55" t="s">
        <v>121</v>
      </c>
      <c r="C267" s="55" t="s">
        <v>184</v>
      </c>
      <c r="D267" s="55" t="s">
        <v>1019</v>
      </c>
      <c r="E267" s="55" t="s">
        <v>1020</v>
      </c>
      <c r="F267" s="55" t="s">
        <v>183</v>
      </c>
      <c r="G267" s="55" t="s">
        <v>185</v>
      </c>
      <c r="H267" s="52" t="s">
        <v>9</v>
      </c>
      <c r="I267" s="56">
        <v>31944</v>
      </c>
      <c r="J267" s="41">
        <v>0</v>
      </c>
      <c r="K267" s="39">
        <v>25</v>
      </c>
      <c r="L267" s="39">
        <f t="shared" si="62"/>
        <v>916.79279999999994</v>
      </c>
      <c r="M267" s="39">
        <f t="shared" si="63"/>
        <v>2268.0239999999999</v>
      </c>
      <c r="N267" s="42">
        <f t="shared" si="70"/>
        <v>351.38400000000001</v>
      </c>
      <c r="O267" s="39">
        <f t="shared" si="64"/>
        <v>971.09759999999994</v>
      </c>
      <c r="P267" s="39">
        <f t="shared" si="65"/>
        <v>2264.8296</v>
      </c>
      <c r="Q267" s="57">
        <v>932.76</v>
      </c>
      <c r="R267" s="39">
        <f t="shared" si="66"/>
        <v>7704.8879999999999</v>
      </c>
      <c r="S267" s="39">
        <f t="shared" si="67"/>
        <v>2845.6503999999995</v>
      </c>
      <c r="T267" s="39">
        <f t="shared" si="68"/>
        <v>4884.2376000000004</v>
      </c>
      <c r="U267" s="39">
        <f t="shared" si="69"/>
        <v>29098.349600000001</v>
      </c>
      <c r="V267" s="40">
        <v>111</v>
      </c>
      <c r="W267" s="13"/>
      <c r="X267" s="13"/>
    </row>
    <row r="268" spans="1:30" s="1" customFormat="1" ht="15" customHeight="1">
      <c r="A268" s="68">
        <v>254</v>
      </c>
      <c r="B268" s="55" t="s">
        <v>121</v>
      </c>
      <c r="C268" s="55" t="s">
        <v>189</v>
      </c>
      <c r="D268" s="55" t="s">
        <v>1021</v>
      </c>
      <c r="E268" s="55" t="s">
        <v>1022</v>
      </c>
      <c r="F268" s="55" t="s">
        <v>29</v>
      </c>
      <c r="G268" s="55" t="s">
        <v>13</v>
      </c>
      <c r="H268" s="52" t="s">
        <v>9</v>
      </c>
      <c r="I268" s="56">
        <v>30746.1</v>
      </c>
      <c r="J268" s="41">
        <v>0</v>
      </c>
      <c r="K268" s="39">
        <v>25</v>
      </c>
      <c r="L268" s="39">
        <f t="shared" si="62"/>
        <v>882.41306999999995</v>
      </c>
      <c r="M268" s="39">
        <f t="shared" si="63"/>
        <v>2182.9730999999997</v>
      </c>
      <c r="N268" s="42">
        <f t="shared" si="70"/>
        <v>338.20710000000003</v>
      </c>
      <c r="O268" s="39">
        <f t="shared" si="64"/>
        <v>934.68143999999995</v>
      </c>
      <c r="P268" s="39">
        <f t="shared" si="65"/>
        <v>2179.89849</v>
      </c>
      <c r="Q268" s="38">
        <v>0</v>
      </c>
      <c r="R268" s="39">
        <f t="shared" si="66"/>
        <v>6518.1731999999993</v>
      </c>
      <c r="S268" s="39">
        <f t="shared" si="67"/>
        <v>1842.0945099999999</v>
      </c>
      <c r="T268" s="39">
        <f t="shared" si="68"/>
        <v>4701.0786900000003</v>
      </c>
      <c r="U268" s="39">
        <f t="shared" si="69"/>
        <v>28904.00549</v>
      </c>
      <c r="V268" s="40">
        <v>111</v>
      </c>
      <c r="W268" s="37"/>
    </row>
    <row r="269" spans="1:30" s="1" customFormat="1" ht="15" customHeight="1">
      <c r="A269" s="68">
        <v>255</v>
      </c>
      <c r="B269" s="55" t="s">
        <v>121</v>
      </c>
      <c r="C269" s="55" t="s">
        <v>195</v>
      </c>
      <c r="D269" s="55" t="s">
        <v>1023</v>
      </c>
      <c r="E269" s="55" t="s">
        <v>1024</v>
      </c>
      <c r="F269" s="55" t="s">
        <v>145</v>
      </c>
      <c r="G269" s="55" t="s">
        <v>20</v>
      </c>
      <c r="H269" s="52" t="s">
        <v>9</v>
      </c>
      <c r="I269" s="56">
        <v>29348.55</v>
      </c>
      <c r="J269" s="41">
        <v>0</v>
      </c>
      <c r="K269" s="39">
        <v>25</v>
      </c>
      <c r="L269" s="39">
        <f t="shared" si="62"/>
        <v>842.30338499999993</v>
      </c>
      <c r="M269" s="39">
        <f t="shared" si="63"/>
        <v>2083.7470499999999</v>
      </c>
      <c r="N269" s="42">
        <f t="shared" si="70"/>
        <v>322.83405000000005</v>
      </c>
      <c r="O269" s="39">
        <f t="shared" si="64"/>
        <v>892.19592</v>
      </c>
      <c r="P269" s="39">
        <f t="shared" si="65"/>
        <v>2080.812195</v>
      </c>
      <c r="Q269" s="38">
        <v>0</v>
      </c>
      <c r="R269" s="39">
        <f t="shared" si="66"/>
        <v>6221.8925999999992</v>
      </c>
      <c r="S269" s="39">
        <f t="shared" si="67"/>
        <v>1759.4993049999998</v>
      </c>
      <c r="T269" s="39">
        <f t="shared" si="68"/>
        <v>4487.3932949999999</v>
      </c>
      <c r="U269" s="39">
        <f t="shared" si="69"/>
        <v>27589.050694999998</v>
      </c>
      <c r="V269" s="40">
        <v>111</v>
      </c>
      <c r="W269" s="37"/>
      <c r="X269" s="12"/>
    </row>
    <row r="270" spans="1:30" s="1" customFormat="1" ht="15" customHeight="1">
      <c r="A270" s="68">
        <v>256</v>
      </c>
      <c r="B270" s="55" t="s">
        <v>121</v>
      </c>
      <c r="C270" s="55" t="s">
        <v>196</v>
      </c>
      <c r="D270" s="55" t="s">
        <v>1025</v>
      </c>
      <c r="E270" s="55" t="s">
        <v>1026</v>
      </c>
      <c r="F270" s="55" t="s">
        <v>10</v>
      </c>
      <c r="G270" s="55" t="s">
        <v>27</v>
      </c>
      <c r="H270" s="52" t="s">
        <v>9</v>
      </c>
      <c r="I270" s="56">
        <v>36735.599999999999</v>
      </c>
      <c r="J270" s="41">
        <v>0</v>
      </c>
      <c r="K270" s="39">
        <v>25</v>
      </c>
      <c r="L270" s="39">
        <f t="shared" si="62"/>
        <v>1054.3117199999999</v>
      </c>
      <c r="M270" s="39">
        <f t="shared" si="63"/>
        <v>2608.2275999999997</v>
      </c>
      <c r="N270" s="42">
        <f t="shared" si="70"/>
        <v>404.09160000000003</v>
      </c>
      <c r="O270" s="39">
        <f t="shared" si="64"/>
        <v>1116.76224</v>
      </c>
      <c r="P270" s="39">
        <f t="shared" si="65"/>
        <v>2604.55404</v>
      </c>
      <c r="Q270" s="38">
        <v>0</v>
      </c>
      <c r="R270" s="39">
        <f t="shared" si="66"/>
        <v>7787.9471999999996</v>
      </c>
      <c r="S270" s="39">
        <f t="shared" si="67"/>
        <v>2196.0739599999997</v>
      </c>
      <c r="T270" s="39">
        <f t="shared" si="68"/>
        <v>5616.8732399999999</v>
      </c>
      <c r="U270" s="39">
        <f t="shared" si="69"/>
        <v>34539.526039999997</v>
      </c>
      <c r="V270" s="40">
        <v>111</v>
      </c>
      <c r="W270" s="46"/>
      <c r="X270" s="4"/>
    </row>
    <row r="271" spans="1:30" s="1" customFormat="1" ht="15" customHeight="1">
      <c r="A271" s="68">
        <v>257</v>
      </c>
      <c r="B271" s="55" t="s">
        <v>121</v>
      </c>
      <c r="C271" s="55" t="s">
        <v>197</v>
      </c>
      <c r="D271" s="55" t="s">
        <v>1027</v>
      </c>
      <c r="E271" s="55" t="s">
        <v>1028</v>
      </c>
      <c r="F271" s="55" t="s">
        <v>29</v>
      </c>
      <c r="G271" s="55" t="s">
        <v>13</v>
      </c>
      <c r="H271" s="52" t="s">
        <v>9</v>
      </c>
      <c r="I271" s="56">
        <v>31944</v>
      </c>
      <c r="J271" s="41">
        <v>0</v>
      </c>
      <c r="K271" s="39">
        <v>25</v>
      </c>
      <c r="L271" s="39">
        <f t="shared" si="62"/>
        <v>916.79279999999994</v>
      </c>
      <c r="M271" s="39">
        <f t="shared" si="63"/>
        <v>2268.0239999999999</v>
      </c>
      <c r="N271" s="42">
        <f t="shared" si="70"/>
        <v>351.38400000000001</v>
      </c>
      <c r="O271" s="39">
        <f t="shared" si="64"/>
        <v>971.09759999999994</v>
      </c>
      <c r="P271" s="39">
        <f t="shared" si="65"/>
        <v>2264.8296</v>
      </c>
      <c r="Q271" s="38">
        <v>0</v>
      </c>
      <c r="R271" s="39">
        <f t="shared" si="66"/>
        <v>6772.1279999999997</v>
      </c>
      <c r="S271" s="39">
        <f t="shared" si="67"/>
        <v>1912.8903999999998</v>
      </c>
      <c r="T271" s="39">
        <f t="shared" si="68"/>
        <v>4884.2376000000004</v>
      </c>
      <c r="U271" s="39">
        <f t="shared" si="69"/>
        <v>30031.1096</v>
      </c>
      <c r="V271" s="40">
        <v>111</v>
      </c>
      <c r="W271" s="37"/>
    </row>
    <row r="272" spans="1:30" s="1" customFormat="1" ht="15" customHeight="1">
      <c r="A272" s="68">
        <v>258</v>
      </c>
      <c r="B272" s="55" t="s">
        <v>121</v>
      </c>
      <c r="C272" s="55" t="s">
        <v>198</v>
      </c>
      <c r="D272" s="55" t="s">
        <v>1029</v>
      </c>
      <c r="E272" s="55" t="s">
        <v>1030</v>
      </c>
      <c r="F272" s="55" t="s">
        <v>63</v>
      </c>
      <c r="G272" s="55" t="s">
        <v>199</v>
      </c>
      <c r="H272" s="52" t="s">
        <v>9</v>
      </c>
      <c r="I272" s="56">
        <v>55902</v>
      </c>
      <c r="J272" s="57">
        <v>2715.49</v>
      </c>
      <c r="K272" s="39">
        <v>25</v>
      </c>
      <c r="L272" s="39">
        <f t="shared" si="62"/>
        <v>1604.3874000000001</v>
      </c>
      <c r="M272" s="39">
        <f t="shared" si="63"/>
        <v>3969.0419999999995</v>
      </c>
      <c r="N272" s="42">
        <v>490.03</v>
      </c>
      <c r="O272" s="39">
        <f t="shared" si="64"/>
        <v>1699.4208000000001</v>
      </c>
      <c r="P272" s="39">
        <f t="shared" si="65"/>
        <v>3963.4518000000003</v>
      </c>
      <c r="Q272" s="41">
        <v>0</v>
      </c>
      <c r="R272" s="39">
        <f t="shared" si="66"/>
        <v>11726.331999999999</v>
      </c>
      <c r="S272" s="39">
        <f t="shared" si="67"/>
        <v>6044.2981999999993</v>
      </c>
      <c r="T272" s="39">
        <f t="shared" si="68"/>
        <v>8422.523799999999</v>
      </c>
      <c r="U272" s="39">
        <f t="shared" si="69"/>
        <v>49857.701800000003</v>
      </c>
      <c r="V272" s="40">
        <v>111</v>
      </c>
      <c r="W272" s="37"/>
    </row>
    <row r="273" spans="1:29" s="1" customFormat="1" ht="15" customHeight="1">
      <c r="A273" s="68">
        <v>259</v>
      </c>
      <c r="B273" s="55" t="s">
        <v>121</v>
      </c>
      <c r="C273" s="55" t="s">
        <v>201</v>
      </c>
      <c r="D273" s="55" t="s">
        <v>1031</v>
      </c>
      <c r="E273" s="55" t="s">
        <v>1032</v>
      </c>
      <c r="F273" s="55" t="s">
        <v>145</v>
      </c>
      <c r="G273" s="55" t="s">
        <v>20</v>
      </c>
      <c r="H273" s="52" t="s">
        <v>9</v>
      </c>
      <c r="I273" s="56">
        <v>28616.5</v>
      </c>
      <c r="J273" s="41">
        <v>0</v>
      </c>
      <c r="K273" s="39">
        <v>25</v>
      </c>
      <c r="L273" s="39">
        <f t="shared" si="62"/>
        <v>821.29354999999998</v>
      </c>
      <c r="M273" s="39">
        <f t="shared" si="63"/>
        <v>2031.7714999999998</v>
      </c>
      <c r="N273" s="42">
        <f>+I273*1.1%</f>
        <v>314.78150000000005</v>
      </c>
      <c r="O273" s="39">
        <f t="shared" si="64"/>
        <v>869.94159999999999</v>
      </c>
      <c r="P273" s="39">
        <f t="shared" si="65"/>
        <v>2028.9098500000002</v>
      </c>
      <c r="Q273" s="38">
        <v>0</v>
      </c>
      <c r="R273" s="39">
        <f t="shared" si="66"/>
        <v>6066.6980000000003</v>
      </c>
      <c r="S273" s="39">
        <f t="shared" si="67"/>
        <v>1716.23515</v>
      </c>
      <c r="T273" s="39">
        <f t="shared" si="68"/>
        <v>4375.4628499999999</v>
      </c>
      <c r="U273" s="39">
        <f t="shared" si="69"/>
        <v>26900.26485</v>
      </c>
      <c r="V273" s="40">
        <v>111</v>
      </c>
      <c r="W273" s="13"/>
      <c r="X273" s="13"/>
    </row>
    <row r="274" spans="1:29" s="1" customFormat="1" ht="15" customHeight="1">
      <c r="A274" s="68">
        <v>260</v>
      </c>
      <c r="B274" s="55" t="s">
        <v>121</v>
      </c>
      <c r="C274" s="55" t="s">
        <v>229</v>
      </c>
      <c r="D274" s="55" t="s">
        <v>1033</v>
      </c>
      <c r="E274" s="55" t="s">
        <v>1034</v>
      </c>
      <c r="F274" s="55" t="s">
        <v>183</v>
      </c>
      <c r="G274" s="55" t="s">
        <v>182</v>
      </c>
      <c r="H274" s="52" t="s">
        <v>9</v>
      </c>
      <c r="I274" s="56">
        <v>25410</v>
      </c>
      <c r="J274" s="41">
        <v>0</v>
      </c>
      <c r="K274" s="39">
        <v>25</v>
      </c>
      <c r="L274" s="39">
        <f t="shared" si="62"/>
        <v>729.26699999999994</v>
      </c>
      <c r="M274" s="39">
        <f t="shared" si="63"/>
        <v>1804.11</v>
      </c>
      <c r="N274" s="42">
        <f>+I274*1.1%</f>
        <v>279.51000000000005</v>
      </c>
      <c r="O274" s="39">
        <f t="shared" si="64"/>
        <v>772.46399999999994</v>
      </c>
      <c r="P274" s="39">
        <f t="shared" si="65"/>
        <v>1801.5690000000002</v>
      </c>
      <c r="Q274" s="57">
        <v>932.76</v>
      </c>
      <c r="R274" s="39">
        <f t="shared" si="66"/>
        <v>6319.68</v>
      </c>
      <c r="S274" s="39">
        <f t="shared" si="67"/>
        <v>2459.491</v>
      </c>
      <c r="T274" s="39">
        <f t="shared" si="68"/>
        <v>3885.1890000000003</v>
      </c>
      <c r="U274" s="39">
        <f t="shared" si="69"/>
        <v>22950.508999999998</v>
      </c>
      <c r="V274" s="40">
        <v>111</v>
      </c>
      <c r="W274" s="37"/>
    </row>
    <row r="275" spans="1:29" s="1" customFormat="1" ht="15" customHeight="1">
      <c r="A275" s="68">
        <v>261</v>
      </c>
      <c r="B275" s="55" t="s">
        <v>121</v>
      </c>
      <c r="C275" s="55" t="s">
        <v>233</v>
      </c>
      <c r="D275" s="55" t="s">
        <v>1035</v>
      </c>
      <c r="E275" s="55" t="s">
        <v>1036</v>
      </c>
      <c r="F275" s="55" t="s">
        <v>175</v>
      </c>
      <c r="G275" s="55" t="s">
        <v>27</v>
      </c>
      <c r="H275" s="52" t="s">
        <v>9</v>
      </c>
      <c r="I275" s="56">
        <v>33541.199999999997</v>
      </c>
      <c r="J275" s="41">
        <v>0</v>
      </c>
      <c r="K275" s="39">
        <v>25</v>
      </c>
      <c r="L275" s="39">
        <f t="shared" si="62"/>
        <v>962.63243999999986</v>
      </c>
      <c r="M275" s="39">
        <f t="shared" si="63"/>
        <v>2381.4251999999997</v>
      </c>
      <c r="N275" s="42">
        <f>+I275*1.1%</f>
        <v>368.95319999999998</v>
      </c>
      <c r="O275" s="39">
        <f t="shared" si="64"/>
        <v>1019.6524799999999</v>
      </c>
      <c r="P275" s="39">
        <f t="shared" si="65"/>
        <v>2378.0710800000002</v>
      </c>
      <c r="Q275" s="57">
        <v>932.76</v>
      </c>
      <c r="R275" s="39">
        <f t="shared" si="66"/>
        <v>8043.4943999999996</v>
      </c>
      <c r="S275" s="39">
        <f t="shared" si="67"/>
        <v>2940.0449199999994</v>
      </c>
      <c r="T275" s="39">
        <f t="shared" si="68"/>
        <v>5128.4494799999993</v>
      </c>
      <c r="U275" s="39">
        <f t="shared" si="69"/>
        <v>30601.155079999997</v>
      </c>
      <c r="V275" s="40">
        <v>111</v>
      </c>
      <c r="W275" s="37"/>
    </row>
    <row r="276" spans="1:29" s="1" customFormat="1" ht="15" customHeight="1">
      <c r="A276" s="68">
        <v>262</v>
      </c>
      <c r="B276" s="55" t="s">
        <v>121</v>
      </c>
      <c r="C276" s="55" t="s">
        <v>240</v>
      </c>
      <c r="D276" s="55" t="s">
        <v>1037</v>
      </c>
      <c r="E276" s="55" t="s">
        <v>1038</v>
      </c>
      <c r="F276" s="55" t="s">
        <v>241</v>
      </c>
      <c r="G276" s="55" t="s">
        <v>83</v>
      </c>
      <c r="H276" s="52" t="s">
        <v>9</v>
      </c>
      <c r="I276" s="56">
        <v>44649</v>
      </c>
      <c r="J276" s="57">
        <v>818.96</v>
      </c>
      <c r="K276" s="39">
        <v>25</v>
      </c>
      <c r="L276" s="39">
        <f t="shared" si="62"/>
        <v>1281.4263000000001</v>
      </c>
      <c r="M276" s="39">
        <f t="shared" si="63"/>
        <v>3170.0789999999997</v>
      </c>
      <c r="N276" s="42">
        <v>490.03</v>
      </c>
      <c r="O276" s="39">
        <f t="shared" si="64"/>
        <v>1357.3296</v>
      </c>
      <c r="P276" s="39">
        <f t="shared" si="65"/>
        <v>3165.6141000000002</v>
      </c>
      <c r="Q276" s="57">
        <v>1865.52</v>
      </c>
      <c r="R276" s="39">
        <f t="shared" si="66"/>
        <v>11329.999</v>
      </c>
      <c r="S276" s="39">
        <f t="shared" si="67"/>
        <v>5348.2358999999997</v>
      </c>
      <c r="T276" s="39">
        <f t="shared" si="68"/>
        <v>6825.7230999999992</v>
      </c>
      <c r="U276" s="39">
        <f t="shared" si="69"/>
        <v>39300.7641</v>
      </c>
      <c r="V276" s="40">
        <v>111</v>
      </c>
      <c r="W276" s="37"/>
    </row>
    <row r="277" spans="1:29" s="1" customFormat="1" ht="15" customHeight="1">
      <c r="A277" s="68">
        <v>263</v>
      </c>
      <c r="B277" s="55" t="s">
        <v>121</v>
      </c>
      <c r="C277" s="55" t="s">
        <v>243</v>
      </c>
      <c r="D277" s="55" t="s">
        <v>1039</v>
      </c>
      <c r="E277" s="55" t="s">
        <v>1040</v>
      </c>
      <c r="F277" s="55" t="s">
        <v>24</v>
      </c>
      <c r="G277" s="55" t="s">
        <v>244</v>
      </c>
      <c r="H277" s="52" t="s">
        <v>9</v>
      </c>
      <c r="I277" s="56">
        <v>55902</v>
      </c>
      <c r="J277" s="57">
        <v>2715.49</v>
      </c>
      <c r="K277" s="39">
        <v>25</v>
      </c>
      <c r="L277" s="39">
        <f t="shared" si="62"/>
        <v>1604.3874000000001</v>
      </c>
      <c r="M277" s="39">
        <f t="shared" si="63"/>
        <v>3969.0419999999995</v>
      </c>
      <c r="N277" s="42">
        <v>490.03</v>
      </c>
      <c r="O277" s="39">
        <f t="shared" si="64"/>
        <v>1699.4208000000001</v>
      </c>
      <c r="P277" s="39">
        <f t="shared" si="65"/>
        <v>3963.4518000000003</v>
      </c>
      <c r="Q277" s="38">
        <v>0</v>
      </c>
      <c r="R277" s="39">
        <f t="shared" si="66"/>
        <v>11726.331999999999</v>
      </c>
      <c r="S277" s="39">
        <f t="shared" si="67"/>
        <v>6044.2981999999993</v>
      </c>
      <c r="T277" s="39">
        <f t="shared" si="68"/>
        <v>8422.523799999999</v>
      </c>
      <c r="U277" s="39">
        <f t="shared" si="69"/>
        <v>49857.701800000003</v>
      </c>
      <c r="V277" s="40">
        <v>111</v>
      </c>
      <c r="W277" s="37"/>
    </row>
    <row r="278" spans="1:29" s="1" customFormat="1" ht="15" customHeight="1">
      <c r="A278" s="68">
        <v>264</v>
      </c>
      <c r="B278" s="55" t="s">
        <v>121</v>
      </c>
      <c r="C278" s="55" t="s">
        <v>245</v>
      </c>
      <c r="D278" s="55" t="s">
        <v>1041</v>
      </c>
      <c r="E278" s="55" t="s">
        <v>1042</v>
      </c>
      <c r="F278" s="55" t="s">
        <v>175</v>
      </c>
      <c r="G278" s="55" t="s">
        <v>27</v>
      </c>
      <c r="H278" s="52" t="s">
        <v>9</v>
      </c>
      <c r="I278" s="56">
        <v>33396</v>
      </c>
      <c r="J278" s="41">
        <v>0</v>
      </c>
      <c r="K278" s="39">
        <v>25</v>
      </c>
      <c r="L278" s="39">
        <f t="shared" si="62"/>
        <v>958.46519999999998</v>
      </c>
      <c r="M278" s="39">
        <f t="shared" si="63"/>
        <v>2371.116</v>
      </c>
      <c r="N278" s="42">
        <f>+I278*1.1%</f>
        <v>367.35600000000005</v>
      </c>
      <c r="O278" s="39">
        <f t="shared" si="64"/>
        <v>1015.2384</v>
      </c>
      <c r="P278" s="39">
        <f t="shared" si="65"/>
        <v>2367.7764000000002</v>
      </c>
      <c r="Q278" s="43">
        <v>0</v>
      </c>
      <c r="R278" s="39">
        <f t="shared" si="66"/>
        <v>7079.9520000000011</v>
      </c>
      <c r="S278" s="39">
        <f t="shared" si="67"/>
        <v>1998.7035999999998</v>
      </c>
      <c r="T278" s="39">
        <f t="shared" si="68"/>
        <v>5106.2484000000004</v>
      </c>
      <c r="U278" s="39">
        <f t="shared" si="69"/>
        <v>31397.296399999999</v>
      </c>
      <c r="V278" s="40">
        <v>111</v>
      </c>
      <c r="W278" s="37"/>
    </row>
    <row r="279" spans="1:29" s="1" customFormat="1" ht="15" customHeight="1">
      <c r="A279" s="68">
        <v>265</v>
      </c>
      <c r="B279" s="55" t="s">
        <v>121</v>
      </c>
      <c r="C279" s="55" t="s">
        <v>249</v>
      </c>
      <c r="D279" s="55" t="s">
        <v>1043</v>
      </c>
      <c r="E279" s="55" t="s">
        <v>1044</v>
      </c>
      <c r="F279" s="55" t="s">
        <v>175</v>
      </c>
      <c r="G279" s="55" t="s">
        <v>27</v>
      </c>
      <c r="H279" s="52" t="s">
        <v>9</v>
      </c>
      <c r="I279" s="56">
        <v>29168.06</v>
      </c>
      <c r="J279" s="41">
        <v>0</v>
      </c>
      <c r="K279" s="39">
        <v>25</v>
      </c>
      <c r="L279" s="39">
        <f t="shared" si="62"/>
        <v>837.12332200000003</v>
      </c>
      <c r="M279" s="39">
        <f t="shared" si="63"/>
        <v>2070.93226</v>
      </c>
      <c r="N279" s="42">
        <f>+I279*1.1%</f>
        <v>320.84866000000005</v>
      </c>
      <c r="O279" s="39">
        <f t="shared" si="64"/>
        <v>886.709024</v>
      </c>
      <c r="P279" s="39">
        <f t="shared" si="65"/>
        <v>2068.0154540000003</v>
      </c>
      <c r="Q279" s="38">
        <v>0</v>
      </c>
      <c r="R279" s="39">
        <f t="shared" si="66"/>
        <v>6183.6287200000006</v>
      </c>
      <c r="S279" s="39">
        <f t="shared" si="67"/>
        <v>1748.8323460000001</v>
      </c>
      <c r="T279" s="39">
        <f t="shared" si="68"/>
        <v>4459.7963740000005</v>
      </c>
      <c r="U279" s="39">
        <f t="shared" si="69"/>
        <v>27419.227654000002</v>
      </c>
      <c r="V279" s="40">
        <v>111</v>
      </c>
      <c r="W279" s="37"/>
      <c r="Y279" s="2"/>
      <c r="Z279" s="2"/>
      <c r="AA279" s="2"/>
      <c r="AB279" s="2"/>
      <c r="AC279" s="2"/>
    </row>
    <row r="280" spans="1:29" s="1" customFormat="1" ht="15" customHeight="1">
      <c r="A280" s="68">
        <v>266</v>
      </c>
      <c r="B280" s="55" t="s">
        <v>121</v>
      </c>
      <c r="C280" s="55" t="s">
        <v>252</v>
      </c>
      <c r="D280" s="55" t="s">
        <v>989</v>
      </c>
      <c r="E280" s="55" t="s">
        <v>1045</v>
      </c>
      <c r="F280" s="55" t="s">
        <v>29</v>
      </c>
      <c r="G280" s="55" t="s">
        <v>1203</v>
      </c>
      <c r="H280" s="52" t="s">
        <v>9</v>
      </c>
      <c r="I280" s="56">
        <v>60984</v>
      </c>
      <c r="J280" s="57">
        <v>3671.82</v>
      </c>
      <c r="K280" s="39">
        <v>25</v>
      </c>
      <c r="L280" s="39">
        <f t="shared" si="62"/>
        <v>1750.2408</v>
      </c>
      <c r="M280" s="39">
        <f t="shared" si="63"/>
        <v>4329.8639999999996</v>
      </c>
      <c r="N280" s="42">
        <v>490.03</v>
      </c>
      <c r="O280" s="39">
        <f t="shared" si="64"/>
        <v>1853.9136000000001</v>
      </c>
      <c r="P280" s="39">
        <f t="shared" si="65"/>
        <v>4323.7656000000006</v>
      </c>
      <c r="Q280" s="38">
        <v>0</v>
      </c>
      <c r="R280" s="39">
        <f t="shared" si="66"/>
        <v>12747.814</v>
      </c>
      <c r="S280" s="39">
        <f t="shared" si="67"/>
        <v>7300.9744000000001</v>
      </c>
      <c r="T280" s="39">
        <f t="shared" si="68"/>
        <v>9143.659599999999</v>
      </c>
      <c r="U280" s="39">
        <f t="shared" si="69"/>
        <v>53683.025600000001</v>
      </c>
      <c r="V280" s="40">
        <v>111</v>
      </c>
      <c r="W280" s="37"/>
    </row>
    <row r="281" spans="1:29" s="1" customFormat="1" ht="15" customHeight="1">
      <c r="A281" s="68">
        <v>267</v>
      </c>
      <c r="B281" s="55" t="s">
        <v>121</v>
      </c>
      <c r="C281" s="55" t="s">
        <v>262</v>
      </c>
      <c r="D281" s="55" t="s">
        <v>1046</v>
      </c>
      <c r="E281" s="55" t="s">
        <v>1047</v>
      </c>
      <c r="F281" s="55" t="s">
        <v>29</v>
      </c>
      <c r="G281" s="55" t="s">
        <v>30</v>
      </c>
      <c r="H281" s="52" t="s">
        <v>9</v>
      </c>
      <c r="I281" s="56">
        <v>29548.2</v>
      </c>
      <c r="J281" s="41">
        <v>0</v>
      </c>
      <c r="K281" s="39">
        <v>25</v>
      </c>
      <c r="L281" s="39">
        <f t="shared" si="62"/>
        <v>848.03334000000007</v>
      </c>
      <c r="M281" s="39">
        <f t="shared" si="63"/>
        <v>2097.9222</v>
      </c>
      <c r="N281" s="42">
        <f>+I281*1.1%</f>
        <v>325.03020000000004</v>
      </c>
      <c r="O281" s="39">
        <f t="shared" si="64"/>
        <v>898.26528000000008</v>
      </c>
      <c r="P281" s="39">
        <f t="shared" si="65"/>
        <v>2094.96738</v>
      </c>
      <c r="Q281" s="38">
        <v>0</v>
      </c>
      <c r="R281" s="39">
        <f t="shared" si="66"/>
        <v>6264.2183999999997</v>
      </c>
      <c r="S281" s="39">
        <f t="shared" si="67"/>
        <v>1771.29862</v>
      </c>
      <c r="T281" s="39">
        <f t="shared" si="68"/>
        <v>4517.9197800000002</v>
      </c>
      <c r="U281" s="39">
        <f t="shared" si="69"/>
        <v>27776.901379999999</v>
      </c>
      <c r="V281" s="40">
        <v>111</v>
      </c>
      <c r="W281" s="37"/>
    </row>
    <row r="282" spans="1:29" s="1" customFormat="1" ht="15" customHeight="1">
      <c r="A282" s="68">
        <v>268</v>
      </c>
      <c r="B282" s="55" t="s">
        <v>121</v>
      </c>
      <c r="C282" s="55" t="s">
        <v>267</v>
      </c>
      <c r="D282" s="55" t="s">
        <v>1048</v>
      </c>
      <c r="E282" s="55" t="s">
        <v>588</v>
      </c>
      <c r="F282" s="55" t="s">
        <v>145</v>
      </c>
      <c r="G282" s="55" t="s">
        <v>20</v>
      </c>
      <c r="H282" s="52" t="s">
        <v>9</v>
      </c>
      <c r="I282" s="56">
        <v>31238.02</v>
      </c>
      <c r="J282" s="41">
        <v>0</v>
      </c>
      <c r="K282" s="39">
        <v>25</v>
      </c>
      <c r="L282" s="39">
        <f t="shared" si="62"/>
        <v>896.53117399999996</v>
      </c>
      <c r="M282" s="39">
        <f t="shared" si="63"/>
        <v>2217.8994199999997</v>
      </c>
      <c r="N282" s="42">
        <f>+I282*1.1%</f>
        <v>343.61822000000006</v>
      </c>
      <c r="O282" s="39">
        <f t="shared" si="64"/>
        <v>949.635808</v>
      </c>
      <c r="P282" s="39">
        <f t="shared" si="65"/>
        <v>2214.7756180000001</v>
      </c>
      <c r="Q282" s="41">
        <v>0</v>
      </c>
      <c r="R282" s="39">
        <f t="shared" si="66"/>
        <v>6622.4602400000003</v>
      </c>
      <c r="S282" s="39">
        <f t="shared" si="67"/>
        <v>1871.166982</v>
      </c>
      <c r="T282" s="39">
        <f t="shared" si="68"/>
        <v>4776.2932579999997</v>
      </c>
      <c r="U282" s="39">
        <f t="shared" si="69"/>
        <v>29366.853018000002</v>
      </c>
      <c r="V282" s="40">
        <v>111</v>
      </c>
      <c r="W282" s="37"/>
      <c r="Y282" s="2"/>
      <c r="Z282" s="2"/>
      <c r="AA282" s="2"/>
      <c r="AB282" s="2"/>
      <c r="AC282" s="2"/>
    </row>
    <row r="283" spans="1:29" s="1" customFormat="1" ht="15" customHeight="1">
      <c r="A283" s="68">
        <v>269</v>
      </c>
      <c r="B283" s="55" t="s">
        <v>121</v>
      </c>
      <c r="C283" s="55" t="s">
        <v>274</v>
      </c>
      <c r="D283" s="55" t="s">
        <v>1049</v>
      </c>
      <c r="E283" s="55" t="s">
        <v>1050</v>
      </c>
      <c r="F283" s="55" t="s">
        <v>29</v>
      </c>
      <c r="G283" s="55" t="s">
        <v>27</v>
      </c>
      <c r="H283" s="52" t="s">
        <v>9</v>
      </c>
      <c r="I283" s="56">
        <v>31900</v>
      </c>
      <c r="J283" s="41">
        <v>0</v>
      </c>
      <c r="K283" s="39">
        <v>25</v>
      </c>
      <c r="L283" s="39">
        <f t="shared" si="62"/>
        <v>915.53</v>
      </c>
      <c r="M283" s="39">
        <f t="shared" si="63"/>
        <v>2264.8999999999996</v>
      </c>
      <c r="N283" s="42">
        <f>+I283*1.1%</f>
        <v>350.90000000000003</v>
      </c>
      <c r="O283" s="39">
        <f t="shared" si="64"/>
        <v>969.76</v>
      </c>
      <c r="P283" s="39">
        <f t="shared" si="65"/>
        <v>2261.71</v>
      </c>
      <c r="Q283" s="57">
        <v>932.76</v>
      </c>
      <c r="R283" s="39">
        <f t="shared" si="66"/>
        <v>7695.5599999999995</v>
      </c>
      <c r="S283" s="39">
        <f t="shared" si="67"/>
        <v>2843.05</v>
      </c>
      <c r="T283" s="39">
        <f t="shared" si="68"/>
        <v>4877.51</v>
      </c>
      <c r="U283" s="39">
        <f t="shared" si="69"/>
        <v>29056.95</v>
      </c>
      <c r="V283" s="40">
        <v>111</v>
      </c>
      <c r="W283" s="37"/>
    </row>
    <row r="284" spans="1:29" s="1" customFormat="1" ht="15" customHeight="1">
      <c r="A284" s="68">
        <v>270</v>
      </c>
      <c r="B284" s="55" t="s">
        <v>121</v>
      </c>
      <c r="C284" s="55" t="s">
        <v>279</v>
      </c>
      <c r="D284" s="55" t="s">
        <v>1051</v>
      </c>
      <c r="E284" s="55" t="s">
        <v>1052</v>
      </c>
      <c r="F284" s="55" t="s">
        <v>175</v>
      </c>
      <c r="G284" s="55" t="s">
        <v>15</v>
      </c>
      <c r="H284" s="52" t="s">
        <v>9</v>
      </c>
      <c r="I284" s="56">
        <v>35937</v>
      </c>
      <c r="J284" s="41">
        <v>0</v>
      </c>
      <c r="K284" s="39">
        <v>25</v>
      </c>
      <c r="L284" s="39">
        <f t="shared" si="62"/>
        <v>1031.3919000000001</v>
      </c>
      <c r="M284" s="39">
        <f t="shared" si="63"/>
        <v>2551.5269999999996</v>
      </c>
      <c r="N284" s="42">
        <f>+I284*1.1%</f>
        <v>395.30700000000002</v>
      </c>
      <c r="O284" s="39">
        <f t="shared" si="64"/>
        <v>1092.4848</v>
      </c>
      <c r="P284" s="39">
        <f t="shared" si="65"/>
        <v>2547.9333000000001</v>
      </c>
      <c r="Q284" s="38">
        <v>0</v>
      </c>
      <c r="R284" s="39">
        <f t="shared" si="66"/>
        <v>7618.6440000000002</v>
      </c>
      <c r="S284" s="39">
        <f t="shared" si="67"/>
        <v>2148.8766999999998</v>
      </c>
      <c r="T284" s="39">
        <f t="shared" si="68"/>
        <v>5494.7672999999995</v>
      </c>
      <c r="U284" s="39">
        <f t="shared" si="69"/>
        <v>33788.123299999999</v>
      </c>
      <c r="V284" s="40">
        <v>111</v>
      </c>
    </row>
    <row r="285" spans="1:29" s="1" customFormat="1" ht="15" customHeight="1">
      <c r="A285" s="68">
        <v>271</v>
      </c>
      <c r="B285" s="55" t="s">
        <v>121</v>
      </c>
      <c r="C285" s="55" t="s">
        <v>280</v>
      </c>
      <c r="D285" s="55" t="s">
        <v>1053</v>
      </c>
      <c r="E285" s="55" t="s">
        <v>1054</v>
      </c>
      <c r="F285" s="55" t="s">
        <v>10</v>
      </c>
      <c r="G285" s="55" t="s">
        <v>27</v>
      </c>
      <c r="H285" s="52" t="s">
        <v>9</v>
      </c>
      <c r="I285" s="56">
        <v>31900</v>
      </c>
      <c r="J285" s="41">
        <v>0</v>
      </c>
      <c r="K285" s="39">
        <v>25</v>
      </c>
      <c r="L285" s="39">
        <f t="shared" si="62"/>
        <v>915.53</v>
      </c>
      <c r="M285" s="39">
        <f t="shared" si="63"/>
        <v>2264.8999999999996</v>
      </c>
      <c r="N285" s="42">
        <f>+I285*1.1%</f>
        <v>350.90000000000003</v>
      </c>
      <c r="O285" s="39">
        <f t="shared" si="64"/>
        <v>969.76</v>
      </c>
      <c r="P285" s="39">
        <f t="shared" si="65"/>
        <v>2261.71</v>
      </c>
      <c r="Q285" s="57">
        <v>932.76</v>
      </c>
      <c r="R285" s="39">
        <f t="shared" si="66"/>
        <v>7695.5599999999995</v>
      </c>
      <c r="S285" s="39">
        <f t="shared" si="67"/>
        <v>2843.05</v>
      </c>
      <c r="T285" s="39">
        <f t="shared" si="68"/>
        <v>4877.51</v>
      </c>
      <c r="U285" s="39">
        <f t="shared" si="69"/>
        <v>29056.95</v>
      </c>
      <c r="V285" s="40">
        <v>111</v>
      </c>
      <c r="W285" s="37"/>
    </row>
    <row r="286" spans="1:29" s="1" customFormat="1" ht="15" customHeight="1">
      <c r="A286" s="68">
        <v>272</v>
      </c>
      <c r="B286" s="55" t="s">
        <v>121</v>
      </c>
      <c r="C286" s="55" t="s">
        <v>284</v>
      </c>
      <c r="D286" s="55" t="s">
        <v>1055</v>
      </c>
      <c r="E286" s="55" t="s">
        <v>1056</v>
      </c>
      <c r="F286" s="55" t="s">
        <v>183</v>
      </c>
      <c r="G286" s="55" t="s">
        <v>285</v>
      </c>
      <c r="H286" s="52" t="s">
        <v>9</v>
      </c>
      <c r="I286" s="56">
        <v>58443</v>
      </c>
      <c r="J286" s="57">
        <v>3193.65</v>
      </c>
      <c r="K286" s="39">
        <v>25</v>
      </c>
      <c r="L286" s="39">
        <f t="shared" si="62"/>
        <v>1677.3141000000001</v>
      </c>
      <c r="M286" s="39">
        <f t="shared" si="63"/>
        <v>4149.4529999999995</v>
      </c>
      <c r="N286" s="42">
        <v>490.03</v>
      </c>
      <c r="O286" s="39">
        <f t="shared" si="64"/>
        <v>1776.6672000000001</v>
      </c>
      <c r="P286" s="39">
        <f t="shared" si="65"/>
        <v>4143.6087000000007</v>
      </c>
      <c r="Q286" s="38">
        <v>0</v>
      </c>
      <c r="R286" s="39">
        <f t="shared" si="66"/>
        <v>12237.073</v>
      </c>
      <c r="S286" s="39">
        <f t="shared" si="67"/>
        <v>6672.6313</v>
      </c>
      <c r="T286" s="39">
        <f t="shared" si="68"/>
        <v>8783.0917000000009</v>
      </c>
      <c r="U286" s="39">
        <f t="shared" si="69"/>
        <v>51770.368699999999</v>
      </c>
      <c r="V286" s="40">
        <v>111</v>
      </c>
      <c r="W286" s="13"/>
      <c r="X286" s="13"/>
    </row>
    <row r="287" spans="1:29" s="1" customFormat="1" ht="15" customHeight="1">
      <c r="A287" s="68">
        <v>273</v>
      </c>
      <c r="B287" s="55" t="s">
        <v>121</v>
      </c>
      <c r="C287" s="55" t="s">
        <v>288</v>
      </c>
      <c r="D287" s="55" t="s">
        <v>1057</v>
      </c>
      <c r="E287" s="55" t="s">
        <v>1058</v>
      </c>
      <c r="F287" s="55" t="s">
        <v>183</v>
      </c>
      <c r="G287" s="55" t="s">
        <v>185</v>
      </c>
      <c r="H287" s="52" t="s">
        <v>9</v>
      </c>
      <c r="I287" s="56">
        <v>25300</v>
      </c>
      <c r="J287" s="41">
        <v>0</v>
      </c>
      <c r="K287" s="39">
        <v>25</v>
      </c>
      <c r="L287" s="39">
        <f t="shared" si="62"/>
        <v>726.11</v>
      </c>
      <c r="M287" s="39">
        <f t="shared" si="63"/>
        <v>1796.2999999999997</v>
      </c>
      <c r="N287" s="42">
        <f t="shared" ref="N287:N294" si="71">+I287*1.1%</f>
        <v>278.3</v>
      </c>
      <c r="O287" s="39">
        <f t="shared" si="64"/>
        <v>769.12</v>
      </c>
      <c r="P287" s="39">
        <f t="shared" si="65"/>
        <v>1793.7700000000002</v>
      </c>
      <c r="Q287" s="57">
        <v>1865.52</v>
      </c>
      <c r="R287" s="39">
        <f t="shared" si="66"/>
        <v>7229.1200000000008</v>
      </c>
      <c r="S287" s="39">
        <f t="shared" si="67"/>
        <v>3385.75</v>
      </c>
      <c r="T287" s="39">
        <f t="shared" si="68"/>
        <v>3868.37</v>
      </c>
      <c r="U287" s="39">
        <f t="shared" si="69"/>
        <v>21914.25</v>
      </c>
      <c r="V287" s="40">
        <v>111</v>
      </c>
      <c r="W287" s="37"/>
    </row>
    <row r="288" spans="1:29" s="1" customFormat="1" ht="15" customHeight="1">
      <c r="A288" s="68">
        <v>274</v>
      </c>
      <c r="B288" s="55" t="s">
        <v>121</v>
      </c>
      <c r="C288" s="55" t="s">
        <v>289</v>
      </c>
      <c r="D288" s="55" t="s">
        <v>1059</v>
      </c>
      <c r="E288" s="55" t="s">
        <v>1060</v>
      </c>
      <c r="F288" s="55" t="s">
        <v>10</v>
      </c>
      <c r="G288" s="55" t="s">
        <v>27</v>
      </c>
      <c r="H288" s="52" t="s">
        <v>9</v>
      </c>
      <c r="I288" s="56">
        <v>31900</v>
      </c>
      <c r="J288" s="41">
        <v>0</v>
      </c>
      <c r="K288" s="39">
        <v>25</v>
      </c>
      <c r="L288" s="39">
        <f t="shared" si="62"/>
        <v>915.53</v>
      </c>
      <c r="M288" s="39">
        <f t="shared" si="63"/>
        <v>2264.8999999999996</v>
      </c>
      <c r="N288" s="42">
        <f t="shared" si="71"/>
        <v>350.90000000000003</v>
      </c>
      <c r="O288" s="39">
        <f t="shared" si="64"/>
        <v>969.76</v>
      </c>
      <c r="P288" s="39">
        <f t="shared" si="65"/>
        <v>2261.71</v>
      </c>
      <c r="Q288" s="41">
        <v>0</v>
      </c>
      <c r="R288" s="39">
        <f t="shared" si="66"/>
        <v>6762.7999999999993</v>
      </c>
      <c r="S288" s="39">
        <f t="shared" si="67"/>
        <v>1910.29</v>
      </c>
      <c r="T288" s="39">
        <f t="shared" si="68"/>
        <v>4877.51</v>
      </c>
      <c r="U288" s="39">
        <f t="shared" si="69"/>
        <v>29989.71</v>
      </c>
      <c r="V288" s="40">
        <v>111</v>
      </c>
      <c r="W288" s="37"/>
    </row>
    <row r="289" spans="1:30" s="1" customFormat="1" ht="15" customHeight="1">
      <c r="A289" s="68">
        <v>275</v>
      </c>
      <c r="B289" s="55" t="s">
        <v>121</v>
      </c>
      <c r="C289" s="55" t="s">
        <v>294</v>
      </c>
      <c r="D289" s="55" t="s">
        <v>1061</v>
      </c>
      <c r="E289" s="55" t="s">
        <v>1062</v>
      </c>
      <c r="F289" s="55" t="s">
        <v>145</v>
      </c>
      <c r="G289" s="55" t="s">
        <v>295</v>
      </c>
      <c r="H289" s="52" t="s">
        <v>9</v>
      </c>
      <c r="I289" s="56">
        <f>9240+30360</f>
        <v>39600</v>
      </c>
      <c r="J289" s="41">
        <v>386.2</v>
      </c>
      <c r="K289" s="39">
        <v>25</v>
      </c>
      <c r="L289" s="39">
        <f t="shared" si="62"/>
        <v>1136.52</v>
      </c>
      <c r="M289" s="39">
        <f t="shared" si="63"/>
        <v>2811.6</v>
      </c>
      <c r="N289" s="42">
        <f t="shared" si="71"/>
        <v>435.6</v>
      </c>
      <c r="O289" s="39">
        <f t="shared" si="64"/>
        <v>1203.8399999999999</v>
      </c>
      <c r="P289" s="39">
        <f t="shared" si="65"/>
        <v>2807.6400000000003</v>
      </c>
      <c r="Q289" s="38">
        <v>0</v>
      </c>
      <c r="R289" s="39">
        <f t="shared" si="66"/>
        <v>8395.2000000000007</v>
      </c>
      <c r="S289" s="39">
        <f t="shared" si="67"/>
        <v>2751.56</v>
      </c>
      <c r="T289" s="39">
        <f t="shared" si="68"/>
        <v>6054.84</v>
      </c>
      <c r="U289" s="39">
        <f t="shared" si="69"/>
        <v>36848.44</v>
      </c>
      <c r="V289" s="40">
        <v>111</v>
      </c>
      <c r="W289" s="37"/>
    </row>
    <row r="290" spans="1:30" s="1" customFormat="1" ht="15" customHeight="1">
      <c r="A290" s="68">
        <v>276</v>
      </c>
      <c r="B290" s="55" t="s">
        <v>121</v>
      </c>
      <c r="C290" s="55" t="s">
        <v>296</v>
      </c>
      <c r="D290" s="55" t="s">
        <v>1063</v>
      </c>
      <c r="E290" s="55" t="s">
        <v>1064</v>
      </c>
      <c r="F290" s="55" t="s">
        <v>175</v>
      </c>
      <c r="G290" s="55" t="s">
        <v>27</v>
      </c>
      <c r="H290" s="52" t="s">
        <v>9</v>
      </c>
      <c r="I290" s="56">
        <v>33396</v>
      </c>
      <c r="J290" s="41">
        <v>0</v>
      </c>
      <c r="K290" s="39">
        <v>25</v>
      </c>
      <c r="L290" s="39">
        <f t="shared" si="62"/>
        <v>958.46519999999998</v>
      </c>
      <c r="M290" s="39">
        <f t="shared" si="63"/>
        <v>2371.116</v>
      </c>
      <c r="N290" s="42">
        <f t="shared" si="71"/>
        <v>367.35600000000005</v>
      </c>
      <c r="O290" s="39">
        <f t="shared" si="64"/>
        <v>1015.2384</v>
      </c>
      <c r="P290" s="39">
        <f t="shared" si="65"/>
        <v>2367.7764000000002</v>
      </c>
      <c r="Q290" s="41">
        <v>0</v>
      </c>
      <c r="R290" s="39">
        <f t="shared" si="66"/>
        <v>7079.9520000000011</v>
      </c>
      <c r="S290" s="39">
        <f t="shared" si="67"/>
        <v>1998.7035999999998</v>
      </c>
      <c r="T290" s="39">
        <f t="shared" si="68"/>
        <v>5106.2484000000004</v>
      </c>
      <c r="U290" s="39">
        <f t="shared" si="69"/>
        <v>31397.296399999999</v>
      </c>
      <c r="V290" s="40">
        <v>111</v>
      </c>
      <c r="W290" s="37"/>
    </row>
    <row r="291" spans="1:30" s="1" customFormat="1" ht="15" customHeight="1">
      <c r="A291" s="68">
        <v>277</v>
      </c>
      <c r="B291" s="55" t="s">
        <v>121</v>
      </c>
      <c r="C291" s="55" t="s">
        <v>298</v>
      </c>
      <c r="D291" s="55" t="s">
        <v>1065</v>
      </c>
      <c r="E291" s="55" t="s">
        <v>1066</v>
      </c>
      <c r="F291" s="55" t="s">
        <v>29</v>
      </c>
      <c r="G291" s="55" t="s">
        <v>13</v>
      </c>
      <c r="H291" s="52" t="s">
        <v>9</v>
      </c>
      <c r="I291" s="56">
        <v>25000</v>
      </c>
      <c r="J291" s="41">
        <v>0</v>
      </c>
      <c r="K291" s="39">
        <v>25</v>
      </c>
      <c r="L291" s="39">
        <f t="shared" si="62"/>
        <v>717.5</v>
      </c>
      <c r="M291" s="39">
        <f t="shared" si="63"/>
        <v>1774.9999999999998</v>
      </c>
      <c r="N291" s="42">
        <f t="shared" si="71"/>
        <v>275</v>
      </c>
      <c r="O291" s="39">
        <f t="shared" si="64"/>
        <v>760</v>
      </c>
      <c r="P291" s="39">
        <f t="shared" si="65"/>
        <v>1772.5000000000002</v>
      </c>
      <c r="Q291" s="38">
        <v>0</v>
      </c>
      <c r="R291" s="39">
        <f t="shared" si="66"/>
        <v>5300</v>
      </c>
      <c r="S291" s="39">
        <f t="shared" si="67"/>
        <v>1502.5</v>
      </c>
      <c r="T291" s="39">
        <f t="shared" si="68"/>
        <v>3822.5</v>
      </c>
      <c r="U291" s="39">
        <f t="shared" si="69"/>
        <v>23497.5</v>
      </c>
      <c r="V291" s="40">
        <v>111</v>
      </c>
      <c r="W291" s="37"/>
    </row>
    <row r="292" spans="1:30" s="1" customFormat="1" ht="15" customHeight="1">
      <c r="A292" s="68">
        <v>278</v>
      </c>
      <c r="B292" s="55" t="s">
        <v>121</v>
      </c>
      <c r="C292" s="55" t="s">
        <v>299</v>
      </c>
      <c r="D292" s="55" t="s">
        <v>1067</v>
      </c>
      <c r="E292" s="55" t="s">
        <v>1068</v>
      </c>
      <c r="F292" s="55" t="s">
        <v>10</v>
      </c>
      <c r="G292" s="55" t="s">
        <v>27</v>
      </c>
      <c r="H292" s="52" t="s">
        <v>9</v>
      </c>
      <c r="I292" s="56">
        <v>31944</v>
      </c>
      <c r="J292" s="41">
        <v>0</v>
      </c>
      <c r="K292" s="39">
        <v>25</v>
      </c>
      <c r="L292" s="39">
        <f t="shared" ref="L292:L323" si="72">+I292*2.87%</f>
        <v>916.79279999999994</v>
      </c>
      <c r="M292" s="39">
        <f t="shared" ref="M292:M323" si="73">+I292*7.1%</f>
        <v>2268.0239999999999</v>
      </c>
      <c r="N292" s="42">
        <f t="shared" si="71"/>
        <v>351.38400000000001</v>
      </c>
      <c r="O292" s="39">
        <f t="shared" si="64"/>
        <v>971.09759999999994</v>
      </c>
      <c r="P292" s="39">
        <f t="shared" si="65"/>
        <v>2264.8296</v>
      </c>
      <c r="Q292" s="57">
        <v>932.76</v>
      </c>
      <c r="R292" s="39">
        <f t="shared" ref="R292:R323" si="74">SUM(L292:Q292)</f>
        <v>7704.8879999999999</v>
      </c>
      <c r="S292" s="39">
        <f t="shared" ref="S292:S323" si="75">+J292+K292+L292+O292+Q292</f>
        <v>2845.6503999999995</v>
      </c>
      <c r="T292" s="39">
        <f t="shared" ref="T292:T323" si="76">+M292+N292+P292</f>
        <v>4884.2376000000004</v>
      </c>
      <c r="U292" s="39">
        <f t="shared" ref="U292:U323" si="77">I292-S292</f>
        <v>29098.349600000001</v>
      </c>
      <c r="V292" s="40">
        <v>111</v>
      </c>
      <c r="W292" s="37"/>
    </row>
    <row r="293" spans="1:30" s="1" customFormat="1" ht="15" customHeight="1">
      <c r="A293" s="68">
        <v>279</v>
      </c>
      <c r="B293" s="55" t="s">
        <v>121</v>
      </c>
      <c r="C293" s="55" t="s">
        <v>304</v>
      </c>
      <c r="D293" s="55" t="s">
        <v>1069</v>
      </c>
      <c r="E293" s="55" t="s">
        <v>1070</v>
      </c>
      <c r="F293" s="55" t="s">
        <v>145</v>
      </c>
      <c r="G293" s="55" t="s">
        <v>20</v>
      </c>
      <c r="H293" s="52" t="s">
        <v>9</v>
      </c>
      <c r="I293" s="56">
        <v>27418.6</v>
      </c>
      <c r="J293" s="41">
        <v>0</v>
      </c>
      <c r="K293" s="39">
        <v>25</v>
      </c>
      <c r="L293" s="39">
        <f t="shared" si="72"/>
        <v>786.91381999999999</v>
      </c>
      <c r="M293" s="39">
        <f t="shared" si="73"/>
        <v>1946.7205999999996</v>
      </c>
      <c r="N293" s="42">
        <f t="shared" si="71"/>
        <v>301.6046</v>
      </c>
      <c r="O293" s="39">
        <f t="shared" si="64"/>
        <v>833.52544</v>
      </c>
      <c r="P293" s="39">
        <f t="shared" si="65"/>
        <v>1943.97874</v>
      </c>
      <c r="Q293" s="38">
        <v>0</v>
      </c>
      <c r="R293" s="39">
        <f t="shared" si="74"/>
        <v>5812.743199999999</v>
      </c>
      <c r="S293" s="39">
        <f t="shared" si="75"/>
        <v>1645.4392600000001</v>
      </c>
      <c r="T293" s="39">
        <f t="shared" si="76"/>
        <v>4192.3039399999998</v>
      </c>
      <c r="U293" s="39">
        <f t="shared" si="77"/>
        <v>25773.160739999999</v>
      </c>
      <c r="V293" s="40">
        <v>111</v>
      </c>
      <c r="W293" s="37"/>
    </row>
    <row r="294" spans="1:30" s="1" customFormat="1" ht="15" customHeight="1">
      <c r="A294" s="68">
        <v>280</v>
      </c>
      <c r="B294" s="55" t="s">
        <v>121</v>
      </c>
      <c r="C294" s="55" t="s">
        <v>305</v>
      </c>
      <c r="D294" s="55" t="s">
        <v>1071</v>
      </c>
      <c r="E294" s="55" t="s">
        <v>1072</v>
      </c>
      <c r="F294" s="55" t="s">
        <v>29</v>
      </c>
      <c r="G294" s="55" t="s">
        <v>30</v>
      </c>
      <c r="H294" s="52" t="s">
        <v>9</v>
      </c>
      <c r="I294" s="56">
        <v>23655.5</v>
      </c>
      <c r="J294" s="41">
        <v>0</v>
      </c>
      <c r="K294" s="39">
        <v>25</v>
      </c>
      <c r="L294" s="39">
        <f t="shared" si="72"/>
        <v>678.91285000000005</v>
      </c>
      <c r="M294" s="39">
        <f t="shared" si="73"/>
        <v>1679.5404999999998</v>
      </c>
      <c r="N294" s="42">
        <f t="shared" si="71"/>
        <v>260.21050000000002</v>
      </c>
      <c r="O294" s="39">
        <f t="shared" si="64"/>
        <v>719.12720000000002</v>
      </c>
      <c r="P294" s="39">
        <f t="shared" si="65"/>
        <v>1677.1749500000001</v>
      </c>
      <c r="Q294" s="41">
        <v>0</v>
      </c>
      <c r="R294" s="39">
        <f t="shared" si="74"/>
        <v>5014.9660000000003</v>
      </c>
      <c r="S294" s="39">
        <f t="shared" si="75"/>
        <v>1423.0400500000001</v>
      </c>
      <c r="T294" s="39">
        <f t="shared" si="76"/>
        <v>3616.9259499999998</v>
      </c>
      <c r="U294" s="39">
        <f t="shared" si="77"/>
        <v>22232.45995</v>
      </c>
      <c r="V294" s="40">
        <v>111</v>
      </c>
      <c r="W294" s="37"/>
    </row>
    <row r="295" spans="1:30" s="1" customFormat="1" ht="15" customHeight="1">
      <c r="A295" s="68">
        <v>281</v>
      </c>
      <c r="B295" s="55" t="s">
        <v>121</v>
      </c>
      <c r="C295" s="55" t="s">
        <v>308</v>
      </c>
      <c r="D295" s="55" t="s">
        <v>561</v>
      </c>
      <c r="E295" s="55" t="s">
        <v>1073</v>
      </c>
      <c r="F295" s="55" t="s">
        <v>29</v>
      </c>
      <c r="G295" s="55" t="s">
        <v>309</v>
      </c>
      <c r="H295" s="52" t="s">
        <v>9</v>
      </c>
      <c r="I295" s="56">
        <v>111320</v>
      </c>
      <c r="J295" s="57">
        <v>14535</v>
      </c>
      <c r="K295" s="39">
        <v>25</v>
      </c>
      <c r="L295" s="39">
        <f t="shared" si="72"/>
        <v>3194.884</v>
      </c>
      <c r="M295" s="39">
        <f t="shared" si="73"/>
        <v>7903.7199999999993</v>
      </c>
      <c r="N295" s="42">
        <v>490.03</v>
      </c>
      <c r="O295" s="39">
        <v>3384.13</v>
      </c>
      <c r="P295" s="39">
        <v>7892.59</v>
      </c>
      <c r="Q295" s="57">
        <v>932.76</v>
      </c>
      <c r="R295" s="39">
        <f t="shared" si="74"/>
        <v>23798.113999999998</v>
      </c>
      <c r="S295" s="39">
        <f t="shared" si="75"/>
        <v>22071.773999999998</v>
      </c>
      <c r="T295" s="39">
        <f t="shared" si="76"/>
        <v>16286.34</v>
      </c>
      <c r="U295" s="39">
        <f t="shared" si="77"/>
        <v>89248.225999999995</v>
      </c>
      <c r="V295" s="40">
        <v>111</v>
      </c>
      <c r="W295" s="37"/>
    </row>
    <row r="296" spans="1:30" s="1" customFormat="1" ht="15" customHeight="1">
      <c r="A296" s="68">
        <v>282</v>
      </c>
      <c r="B296" s="55" t="s">
        <v>121</v>
      </c>
      <c r="C296" s="55" t="s">
        <v>328</v>
      </c>
      <c r="D296" s="55" t="s">
        <v>539</v>
      </c>
      <c r="E296" s="55" t="s">
        <v>1074</v>
      </c>
      <c r="F296" s="55" t="s">
        <v>241</v>
      </c>
      <c r="G296" s="55" t="s">
        <v>13</v>
      </c>
      <c r="H296" s="52" t="s">
        <v>9</v>
      </c>
      <c r="I296" s="56">
        <v>26620</v>
      </c>
      <c r="J296" s="41">
        <v>0</v>
      </c>
      <c r="K296" s="39">
        <v>25</v>
      </c>
      <c r="L296" s="39">
        <f t="shared" si="72"/>
        <v>763.99400000000003</v>
      </c>
      <c r="M296" s="39">
        <f t="shared" si="73"/>
        <v>1890.0199999999998</v>
      </c>
      <c r="N296" s="42">
        <f>+I296*1.1%</f>
        <v>292.82000000000005</v>
      </c>
      <c r="O296" s="39">
        <f t="shared" ref="O296:O330" si="78">+I296*3.04%</f>
        <v>809.24800000000005</v>
      </c>
      <c r="P296" s="39">
        <f t="shared" ref="P296:P330" si="79">+I296*7.09%</f>
        <v>1887.3580000000002</v>
      </c>
      <c r="Q296" s="41">
        <v>0</v>
      </c>
      <c r="R296" s="39">
        <f t="shared" si="74"/>
        <v>5643.4400000000005</v>
      </c>
      <c r="S296" s="39">
        <f t="shared" si="75"/>
        <v>1598.2420000000002</v>
      </c>
      <c r="T296" s="39">
        <f t="shared" si="76"/>
        <v>4070.1979999999999</v>
      </c>
      <c r="U296" s="39">
        <f t="shared" si="77"/>
        <v>25021.758000000002</v>
      </c>
      <c r="V296" s="40">
        <v>111</v>
      </c>
      <c r="W296" s="37"/>
      <c r="X296" s="10"/>
    </row>
    <row r="297" spans="1:30" s="1" customFormat="1" ht="15" customHeight="1">
      <c r="A297" s="68">
        <v>283</v>
      </c>
      <c r="B297" s="55" t="s">
        <v>121</v>
      </c>
      <c r="C297" s="55" t="s">
        <v>334</v>
      </c>
      <c r="D297" s="55" t="s">
        <v>1075</v>
      </c>
      <c r="E297" s="55" t="s">
        <v>1076</v>
      </c>
      <c r="F297" s="55" t="s">
        <v>29</v>
      </c>
      <c r="G297" s="55" t="s">
        <v>335</v>
      </c>
      <c r="H297" s="52" t="s">
        <v>9</v>
      </c>
      <c r="I297" s="56">
        <v>39930</v>
      </c>
      <c r="J297" s="57">
        <v>292.86</v>
      </c>
      <c r="K297" s="39">
        <v>25</v>
      </c>
      <c r="L297" s="39">
        <f t="shared" si="72"/>
        <v>1145.991</v>
      </c>
      <c r="M297" s="39">
        <f t="shared" si="73"/>
        <v>2835.0299999999997</v>
      </c>
      <c r="N297" s="42">
        <v>439.23</v>
      </c>
      <c r="O297" s="39">
        <f t="shared" si="78"/>
        <v>1213.8720000000001</v>
      </c>
      <c r="P297" s="39">
        <f t="shared" si="79"/>
        <v>2831.0370000000003</v>
      </c>
      <c r="Q297" s="57">
        <v>932.76</v>
      </c>
      <c r="R297" s="39">
        <f t="shared" si="74"/>
        <v>9397.92</v>
      </c>
      <c r="S297" s="39">
        <f t="shared" si="75"/>
        <v>3610.4830000000002</v>
      </c>
      <c r="T297" s="39">
        <f t="shared" si="76"/>
        <v>6105.2970000000005</v>
      </c>
      <c r="U297" s="39">
        <f t="shared" si="77"/>
        <v>36319.517</v>
      </c>
      <c r="V297" s="40">
        <v>111</v>
      </c>
      <c r="W297" s="37"/>
    </row>
    <row r="298" spans="1:30" s="1" customFormat="1" ht="15" customHeight="1">
      <c r="A298" s="68">
        <v>284</v>
      </c>
      <c r="B298" s="55" t="s">
        <v>121</v>
      </c>
      <c r="C298" s="55" t="s">
        <v>338</v>
      </c>
      <c r="D298" s="55" t="s">
        <v>1077</v>
      </c>
      <c r="E298" s="55" t="s">
        <v>1078</v>
      </c>
      <c r="F298" s="55" t="s">
        <v>63</v>
      </c>
      <c r="G298" s="55" t="s">
        <v>137</v>
      </c>
      <c r="H298" s="52" t="s">
        <v>9</v>
      </c>
      <c r="I298" s="56">
        <v>38115</v>
      </c>
      <c r="J298" s="57">
        <v>176.61</v>
      </c>
      <c r="K298" s="39">
        <v>25</v>
      </c>
      <c r="L298" s="39">
        <f t="shared" si="72"/>
        <v>1093.9005</v>
      </c>
      <c r="M298" s="39">
        <f t="shared" si="73"/>
        <v>2706.165</v>
      </c>
      <c r="N298" s="42">
        <f t="shared" ref="N298:N304" si="80">+I298*1.1%</f>
        <v>419.26500000000004</v>
      </c>
      <c r="O298" s="39">
        <f t="shared" si="78"/>
        <v>1158.6959999999999</v>
      </c>
      <c r="P298" s="39">
        <f t="shared" si="79"/>
        <v>2702.3535000000002</v>
      </c>
      <c r="Q298" s="38">
        <v>0</v>
      </c>
      <c r="R298" s="39">
        <f t="shared" si="74"/>
        <v>8080.38</v>
      </c>
      <c r="S298" s="39">
        <f t="shared" si="75"/>
        <v>2454.2064999999998</v>
      </c>
      <c r="T298" s="39">
        <f t="shared" si="76"/>
        <v>5827.7834999999995</v>
      </c>
      <c r="U298" s="39">
        <f t="shared" si="77"/>
        <v>35660.7935</v>
      </c>
      <c r="V298" s="40">
        <v>111</v>
      </c>
      <c r="W298" s="37"/>
    </row>
    <row r="299" spans="1:30" s="1" customFormat="1" ht="15" customHeight="1">
      <c r="A299" s="68">
        <v>285</v>
      </c>
      <c r="B299" s="55" t="s">
        <v>121</v>
      </c>
      <c r="C299" s="55" t="s">
        <v>344</v>
      </c>
      <c r="D299" s="55" t="s">
        <v>1079</v>
      </c>
      <c r="E299" s="55" t="s">
        <v>1080</v>
      </c>
      <c r="F299" s="55" t="s">
        <v>175</v>
      </c>
      <c r="G299" s="55" t="s">
        <v>27</v>
      </c>
      <c r="H299" s="52" t="s">
        <v>9</v>
      </c>
      <c r="I299" s="56">
        <v>31944</v>
      </c>
      <c r="J299" s="41">
        <v>0</v>
      </c>
      <c r="K299" s="39">
        <v>25</v>
      </c>
      <c r="L299" s="39">
        <f t="shared" si="72"/>
        <v>916.79279999999994</v>
      </c>
      <c r="M299" s="39">
        <f t="shared" si="73"/>
        <v>2268.0239999999999</v>
      </c>
      <c r="N299" s="42">
        <f t="shared" si="80"/>
        <v>351.38400000000001</v>
      </c>
      <c r="O299" s="39">
        <f t="shared" si="78"/>
        <v>971.09759999999994</v>
      </c>
      <c r="P299" s="39">
        <f t="shared" si="79"/>
        <v>2264.8296</v>
      </c>
      <c r="Q299" s="38">
        <v>0</v>
      </c>
      <c r="R299" s="39">
        <f t="shared" si="74"/>
        <v>6772.1279999999997</v>
      </c>
      <c r="S299" s="39">
        <f t="shared" si="75"/>
        <v>1912.8903999999998</v>
      </c>
      <c r="T299" s="39">
        <f t="shared" si="76"/>
        <v>4884.2376000000004</v>
      </c>
      <c r="U299" s="39">
        <f t="shared" si="77"/>
        <v>30031.1096</v>
      </c>
      <c r="V299" s="40">
        <v>111</v>
      </c>
      <c r="W299" s="37"/>
    </row>
    <row r="300" spans="1:30" s="1" customFormat="1" ht="15" customHeight="1">
      <c r="A300" s="68">
        <v>286</v>
      </c>
      <c r="B300" s="55" t="s">
        <v>121</v>
      </c>
      <c r="C300" s="55" t="s">
        <v>352</v>
      </c>
      <c r="D300" s="55" t="s">
        <v>1081</v>
      </c>
      <c r="E300" s="55" t="s">
        <v>1082</v>
      </c>
      <c r="F300" s="55" t="s">
        <v>145</v>
      </c>
      <c r="G300" s="55" t="s">
        <v>20</v>
      </c>
      <c r="H300" s="52" t="s">
        <v>9</v>
      </c>
      <c r="I300" s="56">
        <v>20366.5</v>
      </c>
      <c r="J300" s="41">
        <v>0</v>
      </c>
      <c r="K300" s="39">
        <v>25</v>
      </c>
      <c r="L300" s="39">
        <f t="shared" si="72"/>
        <v>584.51855</v>
      </c>
      <c r="M300" s="39">
        <f t="shared" si="73"/>
        <v>1446.0214999999998</v>
      </c>
      <c r="N300" s="42">
        <f t="shared" si="80"/>
        <v>224.03150000000002</v>
      </c>
      <c r="O300" s="39">
        <f t="shared" si="78"/>
        <v>619.14160000000004</v>
      </c>
      <c r="P300" s="39">
        <f t="shared" si="79"/>
        <v>1443.9848500000001</v>
      </c>
      <c r="Q300" s="38">
        <v>0</v>
      </c>
      <c r="R300" s="39">
        <f t="shared" si="74"/>
        <v>4317.6979999999994</v>
      </c>
      <c r="S300" s="39">
        <f t="shared" si="75"/>
        <v>1228.6601500000002</v>
      </c>
      <c r="T300" s="39">
        <f t="shared" si="76"/>
        <v>3114.0378499999997</v>
      </c>
      <c r="U300" s="39">
        <f t="shared" si="77"/>
        <v>19137.83985</v>
      </c>
      <c r="V300" s="40">
        <v>111</v>
      </c>
      <c r="W300" s="37"/>
    </row>
    <row r="301" spans="1:30" s="1" customFormat="1" ht="15" customHeight="1">
      <c r="A301" s="68">
        <v>287</v>
      </c>
      <c r="B301" s="55" t="s">
        <v>121</v>
      </c>
      <c r="C301" s="55" t="s">
        <v>355</v>
      </c>
      <c r="D301" s="55" t="s">
        <v>1083</v>
      </c>
      <c r="E301" s="55" t="s">
        <v>1084</v>
      </c>
      <c r="F301" s="55" t="s">
        <v>24</v>
      </c>
      <c r="G301" s="55" t="s">
        <v>27</v>
      </c>
      <c r="H301" s="52" t="s">
        <v>9</v>
      </c>
      <c r="I301" s="56">
        <v>36735.599999999999</v>
      </c>
      <c r="J301" s="41">
        <v>0</v>
      </c>
      <c r="K301" s="39">
        <v>25</v>
      </c>
      <c r="L301" s="39">
        <f t="shared" si="72"/>
        <v>1054.3117199999999</v>
      </c>
      <c r="M301" s="39">
        <f t="shared" si="73"/>
        <v>2608.2275999999997</v>
      </c>
      <c r="N301" s="42">
        <f t="shared" si="80"/>
        <v>404.09160000000003</v>
      </c>
      <c r="O301" s="39">
        <f t="shared" si="78"/>
        <v>1116.76224</v>
      </c>
      <c r="P301" s="39">
        <f t="shared" si="79"/>
        <v>2604.55404</v>
      </c>
      <c r="Q301" s="43">
        <v>0</v>
      </c>
      <c r="R301" s="39">
        <f t="shared" si="74"/>
        <v>7787.9471999999996</v>
      </c>
      <c r="S301" s="39">
        <f t="shared" si="75"/>
        <v>2196.0739599999997</v>
      </c>
      <c r="T301" s="39">
        <f t="shared" si="76"/>
        <v>5616.8732399999999</v>
      </c>
      <c r="U301" s="39">
        <f t="shared" si="77"/>
        <v>34539.526039999997</v>
      </c>
      <c r="V301" s="40">
        <v>111</v>
      </c>
      <c r="W301" s="37"/>
    </row>
    <row r="302" spans="1:30" s="1" customFormat="1" ht="15" customHeight="1">
      <c r="A302" s="68">
        <v>288</v>
      </c>
      <c r="B302" s="55" t="s">
        <v>121</v>
      </c>
      <c r="C302" s="55" t="s">
        <v>357</v>
      </c>
      <c r="D302" s="55" t="s">
        <v>1085</v>
      </c>
      <c r="E302" s="55" t="s">
        <v>1086</v>
      </c>
      <c r="F302" s="55" t="s">
        <v>63</v>
      </c>
      <c r="G302" s="55" t="s">
        <v>15</v>
      </c>
      <c r="H302" s="52" t="s">
        <v>9</v>
      </c>
      <c r="I302" s="56">
        <v>37026</v>
      </c>
      <c r="J302" s="57">
        <v>22.91</v>
      </c>
      <c r="K302" s="39">
        <v>25</v>
      </c>
      <c r="L302" s="39">
        <f t="shared" si="72"/>
        <v>1062.6461999999999</v>
      </c>
      <c r="M302" s="39">
        <f t="shared" si="73"/>
        <v>2628.8459999999995</v>
      </c>
      <c r="N302" s="42">
        <f t="shared" si="80"/>
        <v>407.28600000000006</v>
      </c>
      <c r="O302" s="39">
        <f t="shared" si="78"/>
        <v>1125.5904</v>
      </c>
      <c r="P302" s="39">
        <f t="shared" si="79"/>
        <v>2625.1434000000004</v>
      </c>
      <c r="Q302" s="38">
        <v>0</v>
      </c>
      <c r="R302" s="39">
        <f t="shared" si="74"/>
        <v>7849.5120000000006</v>
      </c>
      <c r="S302" s="39">
        <f t="shared" si="75"/>
        <v>2236.1466</v>
      </c>
      <c r="T302" s="39">
        <f t="shared" si="76"/>
        <v>5661.2754000000004</v>
      </c>
      <c r="U302" s="39">
        <f t="shared" si="77"/>
        <v>34789.8534</v>
      </c>
      <c r="V302" s="40">
        <v>111</v>
      </c>
      <c r="W302" s="37"/>
    </row>
    <row r="303" spans="1:30" s="1" customFormat="1" ht="15" customHeight="1">
      <c r="A303" s="68">
        <v>289</v>
      </c>
      <c r="B303" s="55" t="s">
        <v>121</v>
      </c>
      <c r="C303" s="55" t="s">
        <v>358</v>
      </c>
      <c r="D303" s="55" t="s">
        <v>1087</v>
      </c>
      <c r="E303" s="55" t="s">
        <v>1088</v>
      </c>
      <c r="F303" s="55" t="s">
        <v>63</v>
      </c>
      <c r="G303" s="55" t="s">
        <v>137</v>
      </c>
      <c r="H303" s="52" t="s">
        <v>9</v>
      </c>
      <c r="I303" s="56">
        <v>27500</v>
      </c>
      <c r="J303" s="41">
        <v>0</v>
      </c>
      <c r="K303" s="39">
        <v>25</v>
      </c>
      <c r="L303" s="39">
        <f t="shared" si="72"/>
        <v>789.25</v>
      </c>
      <c r="M303" s="39">
        <f t="shared" si="73"/>
        <v>1952.4999999999998</v>
      </c>
      <c r="N303" s="42">
        <f t="shared" si="80"/>
        <v>302.50000000000006</v>
      </c>
      <c r="O303" s="39">
        <f t="shared" si="78"/>
        <v>836</v>
      </c>
      <c r="P303" s="39">
        <f t="shared" si="79"/>
        <v>1949.7500000000002</v>
      </c>
      <c r="Q303" s="38">
        <v>0</v>
      </c>
      <c r="R303" s="39">
        <f t="shared" si="74"/>
        <v>5830</v>
      </c>
      <c r="S303" s="39">
        <f t="shared" si="75"/>
        <v>1650.25</v>
      </c>
      <c r="T303" s="39">
        <f t="shared" si="76"/>
        <v>4204.75</v>
      </c>
      <c r="U303" s="39">
        <f t="shared" si="77"/>
        <v>25849.75</v>
      </c>
      <c r="V303" s="40">
        <v>111</v>
      </c>
      <c r="W303" s="37"/>
    </row>
    <row r="304" spans="1:30" s="1" customFormat="1" ht="15" customHeight="1">
      <c r="A304" s="68">
        <v>290</v>
      </c>
      <c r="B304" s="55" t="s">
        <v>121</v>
      </c>
      <c r="C304" s="55" t="s">
        <v>364</v>
      </c>
      <c r="D304" s="55" t="s">
        <v>1089</v>
      </c>
      <c r="E304" s="55" t="s">
        <v>1090</v>
      </c>
      <c r="F304" s="55" t="s">
        <v>29</v>
      </c>
      <c r="G304" s="55" t="s">
        <v>365</v>
      </c>
      <c r="H304" s="52" t="s">
        <v>9</v>
      </c>
      <c r="I304" s="56">
        <v>30492</v>
      </c>
      <c r="J304" s="41">
        <v>0</v>
      </c>
      <c r="K304" s="39">
        <v>25</v>
      </c>
      <c r="L304" s="39">
        <f t="shared" si="72"/>
        <v>875.12040000000002</v>
      </c>
      <c r="M304" s="39">
        <f t="shared" si="73"/>
        <v>2164.9319999999998</v>
      </c>
      <c r="N304" s="42">
        <f t="shared" si="80"/>
        <v>335.41200000000003</v>
      </c>
      <c r="O304" s="39">
        <f t="shared" si="78"/>
        <v>926.95680000000004</v>
      </c>
      <c r="P304" s="39">
        <f t="shared" si="79"/>
        <v>2161.8828000000003</v>
      </c>
      <c r="Q304" s="38">
        <v>0</v>
      </c>
      <c r="R304" s="39">
        <f t="shared" si="74"/>
        <v>6464.3040000000001</v>
      </c>
      <c r="S304" s="39">
        <f t="shared" si="75"/>
        <v>1827.0772000000002</v>
      </c>
      <c r="T304" s="39">
        <f t="shared" si="76"/>
        <v>4662.2268000000004</v>
      </c>
      <c r="U304" s="39">
        <f t="shared" si="77"/>
        <v>28664.9228</v>
      </c>
      <c r="V304" s="40">
        <v>111</v>
      </c>
      <c r="W304" s="37"/>
      <c r="Y304" s="13"/>
      <c r="Z304" s="13"/>
      <c r="AA304" s="13"/>
      <c r="AB304" s="13"/>
      <c r="AC304" s="13"/>
      <c r="AD304" s="13"/>
    </row>
    <row r="305" spans="1:30" s="1" customFormat="1" ht="15" customHeight="1">
      <c r="A305" s="68">
        <v>291</v>
      </c>
      <c r="B305" s="55" t="s">
        <v>121</v>
      </c>
      <c r="C305" s="55" t="s">
        <v>367</v>
      </c>
      <c r="D305" s="55" t="s">
        <v>1091</v>
      </c>
      <c r="E305" s="55" t="s">
        <v>1092</v>
      </c>
      <c r="F305" s="55" t="s">
        <v>29</v>
      </c>
      <c r="G305" s="55" t="s">
        <v>83</v>
      </c>
      <c r="H305" s="52" t="s">
        <v>9</v>
      </c>
      <c r="I305" s="56">
        <v>41745</v>
      </c>
      <c r="J305" s="57">
        <v>409.1</v>
      </c>
      <c r="K305" s="39">
        <v>25</v>
      </c>
      <c r="L305" s="39">
        <f t="shared" si="72"/>
        <v>1198.0815</v>
      </c>
      <c r="M305" s="39">
        <f t="shared" si="73"/>
        <v>2963.8949999999995</v>
      </c>
      <c r="N305" s="42">
        <v>459.2</v>
      </c>
      <c r="O305" s="39">
        <f t="shared" si="78"/>
        <v>1269.048</v>
      </c>
      <c r="P305" s="39">
        <f t="shared" si="79"/>
        <v>2959.7205000000004</v>
      </c>
      <c r="Q305" s="57">
        <v>1865.52</v>
      </c>
      <c r="R305" s="39">
        <f t="shared" si="74"/>
        <v>10715.465</v>
      </c>
      <c r="S305" s="39">
        <f t="shared" si="75"/>
        <v>4766.7494999999999</v>
      </c>
      <c r="T305" s="39">
        <f t="shared" si="76"/>
        <v>6382.8154999999997</v>
      </c>
      <c r="U305" s="39">
        <f t="shared" si="77"/>
        <v>36978.250500000002</v>
      </c>
      <c r="V305" s="40">
        <v>111</v>
      </c>
      <c r="W305" s="37"/>
      <c r="Y305" s="13"/>
      <c r="Z305" s="13"/>
      <c r="AA305" s="13"/>
      <c r="AB305" s="13"/>
      <c r="AC305" s="13"/>
      <c r="AD305" s="13"/>
    </row>
    <row r="306" spans="1:30" s="1" customFormat="1" ht="15" customHeight="1">
      <c r="A306" s="68">
        <v>292</v>
      </c>
      <c r="B306" s="55" t="s">
        <v>121</v>
      </c>
      <c r="C306" s="55" t="s">
        <v>370</v>
      </c>
      <c r="D306" s="55" t="s">
        <v>1093</v>
      </c>
      <c r="E306" s="55" t="s">
        <v>1094</v>
      </c>
      <c r="F306" s="55" t="s">
        <v>175</v>
      </c>
      <c r="G306" s="55" t="s">
        <v>27</v>
      </c>
      <c r="H306" s="52" t="s">
        <v>9</v>
      </c>
      <c r="I306" s="56">
        <v>31944</v>
      </c>
      <c r="J306" s="41">
        <v>0</v>
      </c>
      <c r="K306" s="39">
        <v>25</v>
      </c>
      <c r="L306" s="39">
        <f t="shared" si="72"/>
        <v>916.79279999999994</v>
      </c>
      <c r="M306" s="39">
        <f t="shared" si="73"/>
        <v>2268.0239999999999</v>
      </c>
      <c r="N306" s="42">
        <f t="shared" ref="N306:N313" si="81">+I306*1.1%</f>
        <v>351.38400000000001</v>
      </c>
      <c r="O306" s="39">
        <f t="shared" si="78"/>
        <v>971.09759999999994</v>
      </c>
      <c r="P306" s="39">
        <f t="shared" si="79"/>
        <v>2264.8296</v>
      </c>
      <c r="Q306" s="57">
        <v>932.76</v>
      </c>
      <c r="R306" s="39">
        <f t="shared" si="74"/>
        <v>7704.8879999999999</v>
      </c>
      <c r="S306" s="39">
        <f t="shared" si="75"/>
        <v>2845.6503999999995</v>
      </c>
      <c r="T306" s="39">
        <f t="shared" si="76"/>
        <v>4884.2376000000004</v>
      </c>
      <c r="U306" s="39">
        <f t="shared" si="77"/>
        <v>29098.349600000001</v>
      </c>
      <c r="V306" s="40">
        <v>111</v>
      </c>
      <c r="W306" s="44"/>
      <c r="X306" s="2"/>
      <c r="Y306" s="13"/>
      <c r="Z306" s="13"/>
      <c r="AA306" s="13"/>
      <c r="AB306" s="13"/>
      <c r="AC306" s="13"/>
      <c r="AD306" s="13"/>
    </row>
    <row r="307" spans="1:30" s="1" customFormat="1" ht="15" customHeight="1">
      <c r="A307" s="68">
        <v>293</v>
      </c>
      <c r="B307" s="55" t="s">
        <v>121</v>
      </c>
      <c r="C307" s="55" t="s">
        <v>396</v>
      </c>
      <c r="D307" s="55" t="s">
        <v>1095</v>
      </c>
      <c r="E307" s="55" t="s">
        <v>1096</v>
      </c>
      <c r="F307" s="55" t="s">
        <v>24</v>
      </c>
      <c r="G307" s="55" t="s">
        <v>185</v>
      </c>
      <c r="H307" s="52" t="s">
        <v>9</v>
      </c>
      <c r="I307" s="56">
        <v>27500</v>
      </c>
      <c r="J307" s="41">
        <v>0</v>
      </c>
      <c r="K307" s="39">
        <v>25</v>
      </c>
      <c r="L307" s="39">
        <f t="shared" si="72"/>
        <v>789.25</v>
      </c>
      <c r="M307" s="39">
        <f t="shared" si="73"/>
        <v>1952.4999999999998</v>
      </c>
      <c r="N307" s="42">
        <f t="shared" si="81"/>
        <v>302.50000000000006</v>
      </c>
      <c r="O307" s="39">
        <f t="shared" si="78"/>
        <v>836</v>
      </c>
      <c r="P307" s="39">
        <f t="shared" si="79"/>
        <v>1949.7500000000002</v>
      </c>
      <c r="Q307" s="41">
        <v>0</v>
      </c>
      <c r="R307" s="39">
        <f t="shared" si="74"/>
        <v>5830</v>
      </c>
      <c r="S307" s="39">
        <f t="shared" si="75"/>
        <v>1650.25</v>
      </c>
      <c r="T307" s="39">
        <f t="shared" si="76"/>
        <v>4204.75</v>
      </c>
      <c r="U307" s="39">
        <f t="shared" si="77"/>
        <v>25849.75</v>
      </c>
      <c r="V307" s="40">
        <v>111</v>
      </c>
      <c r="W307" s="37"/>
    </row>
    <row r="308" spans="1:30" s="1" customFormat="1" ht="15" customHeight="1">
      <c r="A308" s="68">
        <v>294</v>
      </c>
      <c r="B308" s="55" t="s">
        <v>121</v>
      </c>
      <c r="C308" s="55" t="s">
        <v>400</v>
      </c>
      <c r="D308" s="55" t="s">
        <v>1097</v>
      </c>
      <c r="E308" s="55" t="s">
        <v>1098</v>
      </c>
      <c r="F308" s="55" t="s">
        <v>29</v>
      </c>
      <c r="G308" s="55" t="s">
        <v>83</v>
      </c>
      <c r="H308" s="52" t="s">
        <v>9</v>
      </c>
      <c r="I308" s="56">
        <v>33000</v>
      </c>
      <c r="J308" s="41">
        <v>0</v>
      </c>
      <c r="K308" s="39">
        <v>25</v>
      </c>
      <c r="L308" s="39">
        <f t="shared" si="72"/>
        <v>947.1</v>
      </c>
      <c r="M308" s="39">
        <f t="shared" si="73"/>
        <v>2343</v>
      </c>
      <c r="N308" s="42">
        <f t="shared" si="81"/>
        <v>363.00000000000006</v>
      </c>
      <c r="O308" s="39">
        <f t="shared" si="78"/>
        <v>1003.2</v>
      </c>
      <c r="P308" s="39">
        <f t="shared" si="79"/>
        <v>2339.7000000000003</v>
      </c>
      <c r="Q308" s="41">
        <v>0</v>
      </c>
      <c r="R308" s="39">
        <f t="shared" si="74"/>
        <v>6996</v>
      </c>
      <c r="S308" s="39">
        <f t="shared" si="75"/>
        <v>1975.3000000000002</v>
      </c>
      <c r="T308" s="39">
        <f t="shared" si="76"/>
        <v>5045.7000000000007</v>
      </c>
      <c r="U308" s="39">
        <f t="shared" si="77"/>
        <v>31024.7</v>
      </c>
      <c r="V308" s="40">
        <v>111</v>
      </c>
      <c r="W308" s="37"/>
    </row>
    <row r="309" spans="1:30" s="1" customFormat="1" ht="15" customHeight="1">
      <c r="A309" s="68">
        <v>295</v>
      </c>
      <c r="B309" s="55" t="s">
        <v>121</v>
      </c>
      <c r="C309" s="55" t="s">
        <v>402</v>
      </c>
      <c r="D309" s="55" t="s">
        <v>1099</v>
      </c>
      <c r="E309" s="55" t="s">
        <v>1100</v>
      </c>
      <c r="F309" s="55" t="s">
        <v>63</v>
      </c>
      <c r="G309" s="55" t="s">
        <v>137</v>
      </c>
      <c r="H309" s="52" t="s">
        <v>9</v>
      </c>
      <c r="I309" s="56">
        <v>27500</v>
      </c>
      <c r="J309" s="41">
        <v>0</v>
      </c>
      <c r="K309" s="39">
        <v>25</v>
      </c>
      <c r="L309" s="39">
        <f t="shared" si="72"/>
        <v>789.25</v>
      </c>
      <c r="M309" s="39">
        <f t="shared" si="73"/>
        <v>1952.4999999999998</v>
      </c>
      <c r="N309" s="42">
        <f t="shared" si="81"/>
        <v>302.50000000000006</v>
      </c>
      <c r="O309" s="39">
        <f t="shared" si="78"/>
        <v>836</v>
      </c>
      <c r="P309" s="39">
        <f t="shared" si="79"/>
        <v>1949.7500000000002</v>
      </c>
      <c r="Q309" s="57">
        <v>1865.52</v>
      </c>
      <c r="R309" s="39">
        <f t="shared" si="74"/>
        <v>7695.52</v>
      </c>
      <c r="S309" s="39">
        <f t="shared" si="75"/>
        <v>3515.77</v>
      </c>
      <c r="T309" s="39">
        <f t="shared" si="76"/>
        <v>4204.75</v>
      </c>
      <c r="U309" s="39">
        <f t="shared" si="77"/>
        <v>23984.23</v>
      </c>
      <c r="V309" s="40">
        <v>111</v>
      </c>
      <c r="W309" s="37"/>
    </row>
    <row r="310" spans="1:30" s="1" customFormat="1" ht="15" customHeight="1">
      <c r="A310" s="68">
        <v>296</v>
      </c>
      <c r="B310" s="55" t="s">
        <v>121</v>
      </c>
      <c r="C310" s="55" t="s">
        <v>408</v>
      </c>
      <c r="D310" s="55" t="s">
        <v>1101</v>
      </c>
      <c r="E310" s="55" t="s">
        <v>1102</v>
      </c>
      <c r="F310" s="55" t="s">
        <v>175</v>
      </c>
      <c r="G310" s="55" t="s">
        <v>27</v>
      </c>
      <c r="H310" s="52" t="s">
        <v>9</v>
      </c>
      <c r="I310" s="56">
        <v>25047</v>
      </c>
      <c r="J310" s="41">
        <v>0</v>
      </c>
      <c r="K310" s="39">
        <v>25</v>
      </c>
      <c r="L310" s="39">
        <f t="shared" si="72"/>
        <v>718.84889999999996</v>
      </c>
      <c r="M310" s="39">
        <f t="shared" si="73"/>
        <v>1778.3369999999998</v>
      </c>
      <c r="N310" s="42">
        <f t="shared" si="81"/>
        <v>275.51700000000005</v>
      </c>
      <c r="O310" s="39">
        <f t="shared" si="78"/>
        <v>761.42880000000002</v>
      </c>
      <c r="P310" s="39">
        <f t="shared" si="79"/>
        <v>1775.8323</v>
      </c>
      <c r="Q310" s="38">
        <v>0</v>
      </c>
      <c r="R310" s="39">
        <f t="shared" si="74"/>
        <v>5309.9639999999999</v>
      </c>
      <c r="S310" s="39">
        <f t="shared" si="75"/>
        <v>1505.2777000000001</v>
      </c>
      <c r="T310" s="39">
        <f t="shared" si="76"/>
        <v>3829.6862999999998</v>
      </c>
      <c r="U310" s="39">
        <f t="shared" si="77"/>
        <v>23541.722300000001</v>
      </c>
      <c r="V310" s="40">
        <v>111</v>
      </c>
      <c r="W310" s="37"/>
    </row>
    <row r="311" spans="1:30" s="1" customFormat="1" ht="15" customHeight="1">
      <c r="A311" s="68">
        <v>297</v>
      </c>
      <c r="B311" s="55" t="s">
        <v>121</v>
      </c>
      <c r="C311" s="55" t="s">
        <v>409</v>
      </c>
      <c r="D311" s="55" t="s">
        <v>1103</v>
      </c>
      <c r="E311" s="55" t="s">
        <v>1104</v>
      </c>
      <c r="F311" s="55" t="s">
        <v>29</v>
      </c>
      <c r="G311" s="55" t="s">
        <v>13</v>
      </c>
      <c r="H311" s="52" t="s">
        <v>9</v>
      </c>
      <c r="I311" s="56">
        <v>26620</v>
      </c>
      <c r="J311" s="41">
        <v>0</v>
      </c>
      <c r="K311" s="39">
        <v>25</v>
      </c>
      <c r="L311" s="39">
        <f t="shared" si="72"/>
        <v>763.99400000000003</v>
      </c>
      <c r="M311" s="39">
        <f t="shared" si="73"/>
        <v>1890.0199999999998</v>
      </c>
      <c r="N311" s="42">
        <f t="shared" si="81"/>
        <v>292.82000000000005</v>
      </c>
      <c r="O311" s="39">
        <f t="shared" si="78"/>
        <v>809.24800000000005</v>
      </c>
      <c r="P311" s="39">
        <f t="shared" si="79"/>
        <v>1887.3580000000002</v>
      </c>
      <c r="Q311" s="38">
        <v>0</v>
      </c>
      <c r="R311" s="39">
        <f t="shared" si="74"/>
        <v>5643.4400000000005</v>
      </c>
      <c r="S311" s="39">
        <f t="shared" si="75"/>
        <v>1598.2420000000002</v>
      </c>
      <c r="T311" s="39">
        <f t="shared" si="76"/>
        <v>4070.1979999999999</v>
      </c>
      <c r="U311" s="39">
        <f t="shared" si="77"/>
        <v>25021.758000000002</v>
      </c>
      <c r="V311" s="40">
        <v>111</v>
      </c>
      <c r="W311" s="37"/>
    </row>
    <row r="312" spans="1:30" s="1" customFormat="1" ht="15" customHeight="1">
      <c r="A312" s="68">
        <v>298</v>
      </c>
      <c r="B312" s="55" t="s">
        <v>121</v>
      </c>
      <c r="C312" s="55" t="s">
        <v>416</v>
      </c>
      <c r="D312" s="55" t="s">
        <v>1105</v>
      </c>
      <c r="E312" s="55" t="s">
        <v>1106</v>
      </c>
      <c r="F312" s="55" t="s">
        <v>183</v>
      </c>
      <c r="G312" s="55" t="s">
        <v>182</v>
      </c>
      <c r="H312" s="52" t="s">
        <v>9</v>
      </c>
      <c r="I312" s="56">
        <v>25047</v>
      </c>
      <c r="J312" s="41">
        <v>0</v>
      </c>
      <c r="K312" s="39">
        <v>25</v>
      </c>
      <c r="L312" s="39">
        <f t="shared" si="72"/>
        <v>718.84889999999996</v>
      </c>
      <c r="M312" s="39">
        <f t="shared" si="73"/>
        <v>1778.3369999999998</v>
      </c>
      <c r="N312" s="42">
        <f t="shared" si="81"/>
        <v>275.51700000000005</v>
      </c>
      <c r="O312" s="39">
        <f t="shared" si="78"/>
        <v>761.42880000000002</v>
      </c>
      <c r="P312" s="39">
        <f t="shared" si="79"/>
        <v>1775.8323</v>
      </c>
      <c r="Q312" s="38">
        <v>0</v>
      </c>
      <c r="R312" s="39">
        <f t="shared" si="74"/>
        <v>5309.9639999999999</v>
      </c>
      <c r="S312" s="39">
        <f t="shared" si="75"/>
        <v>1505.2777000000001</v>
      </c>
      <c r="T312" s="39">
        <f t="shared" si="76"/>
        <v>3829.6862999999998</v>
      </c>
      <c r="U312" s="39">
        <f t="shared" si="77"/>
        <v>23541.722300000001</v>
      </c>
      <c r="V312" s="40">
        <v>111</v>
      </c>
      <c r="W312" s="37"/>
    </row>
    <row r="313" spans="1:30" s="1" customFormat="1" ht="15" customHeight="1">
      <c r="A313" s="68">
        <v>299</v>
      </c>
      <c r="B313" s="55" t="s">
        <v>121</v>
      </c>
      <c r="C313" s="55" t="s">
        <v>419</v>
      </c>
      <c r="D313" s="55" t="s">
        <v>1107</v>
      </c>
      <c r="E313" s="55" t="s">
        <v>534</v>
      </c>
      <c r="F313" s="55" t="s">
        <v>145</v>
      </c>
      <c r="G313" s="55" t="s">
        <v>20</v>
      </c>
      <c r="H313" s="52" t="s">
        <v>9</v>
      </c>
      <c r="I313" s="56">
        <v>19200</v>
      </c>
      <c r="J313" s="41">
        <v>0</v>
      </c>
      <c r="K313" s="39">
        <v>25</v>
      </c>
      <c r="L313" s="39">
        <f t="shared" si="72"/>
        <v>551.04</v>
      </c>
      <c r="M313" s="39">
        <f t="shared" si="73"/>
        <v>1363.1999999999998</v>
      </c>
      <c r="N313" s="42">
        <f t="shared" si="81"/>
        <v>211.20000000000002</v>
      </c>
      <c r="O313" s="39">
        <f t="shared" si="78"/>
        <v>583.67999999999995</v>
      </c>
      <c r="P313" s="39">
        <f t="shared" si="79"/>
        <v>1361.2800000000002</v>
      </c>
      <c r="Q313" s="38">
        <v>0</v>
      </c>
      <c r="R313" s="39">
        <f t="shared" si="74"/>
        <v>4070.3999999999996</v>
      </c>
      <c r="S313" s="39">
        <f t="shared" si="75"/>
        <v>1159.7199999999998</v>
      </c>
      <c r="T313" s="39">
        <f t="shared" si="76"/>
        <v>2935.6800000000003</v>
      </c>
      <c r="U313" s="39">
        <f t="shared" si="77"/>
        <v>18040.28</v>
      </c>
      <c r="V313" s="40">
        <v>111</v>
      </c>
      <c r="W313" s="37"/>
    </row>
    <row r="314" spans="1:30" s="1" customFormat="1" ht="15" customHeight="1">
      <c r="A314" s="68">
        <v>300</v>
      </c>
      <c r="B314" s="55" t="s">
        <v>121</v>
      </c>
      <c r="C314" s="55" t="s">
        <v>455</v>
      </c>
      <c r="D314" s="55" t="s">
        <v>1108</v>
      </c>
      <c r="E314" s="55" t="s">
        <v>1109</v>
      </c>
      <c r="F314" s="55" t="s">
        <v>45</v>
      </c>
      <c r="G314" s="55" t="s">
        <v>456</v>
      </c>
      <c r="H314" s="52" t="s">
        <v>9</v>
      </c>
      <c r="I314" s="56">
        <v>60000</v>
      </c>
      <c r="J314" s="57">
        <v>3486.65</v>
      </c>
      <c r="K314" s="39">
        <v>25</v>
      </c>
      <c r="L314" s="39">
        <f t="shared" si="72"/>
        <v>1722</v>
      </c>
      <c r="M314" s="39">
        <f t="shared" si="73"/>
        <v>4260</v>
      </c>
      <c r="N314" s="42">
        <v>490.03</v>
      </c>
      <c r="O314" s="39">
        <f t="shared" si="78"/>
        <v>1824</v>
      </c>
      <c r="P314" s="39">
        <f t="shared" si="79"/>
        <v>4254</v>
      </c>
      <c r="Q314" s="38">
        <v>0</v>
      </c>
      <c r="R314" s="39">
        <f t="shared" si="74"/>
        <v>12550.029999999999</v>
      </c>
      <c r="S314" s="39">
        <f t="shared" si="75"/>
        <v>7057.65</v>
      </c>
      <c r="T314" s="39">
        <f t="shared" si="76"/>
        <v>9004.0299999999988</v>
      </c>
      <c r="U314" s="39">
        <f t="shared" si="77"/>
        <v>52942.35</v>
      </c>
      <c r="V314" s="40">
        <v>111</v>
      </c>
      <c r="W314" s="37"/>
    </row>
    <row r="315" spans="1:30" s="1" customFormat="1" ht="15" customHeight="1">
      <c r="A315" s="68">
        <v>301</v>
      </c>
      <c r="B315" s="55" t="s">
        <v>121</v>
      </c>
      <c r="C315" s="55" t="s">
        <v>457</v>
      </c>
      <c r="D315" s="55" t="s">
        <v>1110</v>
      </c>
      <c r="E315" s="55" t="s">
        <v>1111</v>
      </c>
      <c r="F315" s="55" t="s">
        <v>45</v>
      </c>
      <c r="G315" s="55" t="s">
        <v>17</v>
      </c>
      <c r="H315" s="52" t="s">
        <v>9</v>
      </c>
      <c r="I315" s="56">
        <v>13123.11</v>
      </c>
      <c r="J315" s="41">
        <v>0</v>
      </c>
      <c r="K315" s="39">
        <v>25</v>
      </c>
      <c r="L315" s="39">
        <f t="shared" si="72"/>
        <v>376.63325700000001</v>
      </c>
      <c r="M315" s="39">
        <f t="shared" si="73"/>
        <v>931.74081000000001</v>
      </c>
      <c r="N315" s="42">
        <f t="shared" ref="N315:N320" si="82">+I315*1.1%</f>
        <v>144.35421000000002</v>
      </c>
      <c r="O315" s="39">
        <f t="shared" si="78"/>
        <v>398.942544</v>
      </c>
      <c r="P315" s="39">
        <f t="shared" si="79"/>
        <v>930.4284990000001</v>
      </c>
      <c r="Q315" s="38">
        <v>0</v>
      </c>
      <c r="R315" s="39">
        <f t="shared" si="74"/>
        <v>2782.0993200000003</v>
      </c>
      <c r="S315" s="39">
        <f t="shared" si="75"/>
        <v>800.57580099999996</v>
      </c>
      <c r="T315" s="39">
        <f t="shared" si="76"/>
        <v>2006.5235190000001</v>
      </c>
      <c r="U315" s="39">
        <f t="shared" si="77"/>
        <v>12322.534199000002</v>
      </c>
      <c r="V315" s="40">
        <v>111</v>
      </c>
      <c r="W315" s="37"/>
    </row>
    <row r="316" spans="1:30" s="1" customFormat="1" ht="15" customHeight="1">
      <c r="A316" s="68">
        <v>302</v>
      </c>
      <c r="B316" s="55" t="s">
        <v>121</v>
      </c>
      <c r="C316" s="55" t="s">
        <v>458</v>
      </c>
      <c r="D316" s="55" t="s">
        <v>1112</v>
      </c>
      <c r="E316" s="55" t="s">
        <v>1113</v>
      </c>
      <c r="F316" s="55" t="s">
        <v>45</v>
      </c>
      <c r="G316" s="55" t="s">
        <v>8</v>
      </c>
      <c r="H316" s="52" t="s">
        <v>9</v>
      </c>
      <c r="I316" s="56">
        <v>23023</v>
      </c>
      <c r="J316" s="41">
        <v>0</v>
      </c>
      <c r="K316" s="39">
        <v>25</v>
      </c>
      <c r="L316" s="39">
        <f t="shared" si="72"/>
        <v>660.76009999999997</v>
      </c>
      <c r="M316" s="39">
        <f t="shared" si="73"/>
        <v>1634.6329999999998</v>
      </c>
      <c r="N316" s="42">
        <f t="shared" si="82"/>
        <v>253.25300000000001</v>
      </c>
      <c r="O316" s="39">
        <f t="shared" si="78"/>
        <v>699.89919999999995</v>
      </c>
      <c r="P316" s="39">
        <f t="shared" si="79"/>
        <v>1632.3307000000002</v>
      </c>
      <c r="Q316" s="43">
        <v>0</v>
      </c>
      <c r="R316" s="39">
        <f t="shared" si="74"/>
        <v>4880.8760000000002</v>
      </c>
      <c r="S316" s="39">
        <f t="shared" si="75"/>
        <v>1385.6592999999998</v>
      </c>
      <c r="T316" s="39">
        <f t="shared" si="76"/>
        <v>3520.2166999999999</v>
      </c>
      <c r="U316" s="39">
        <f t="shared" si="77"/>
        <v>21637.340700000001</v>
      </c>
      <c r="V316" s="40">
        <v>111</v>
      </c>
      <c r="W316" s="37"/>
    </row>
    <row r="317" spans="1:30" s="1" customFormat="1" ht="15" customHeight="1">
      <c r="A317" s="68">
        <v>303</v>
      </c>
      <c r="B317" s="55" t="s">
        <v>121</v>
      </c>
      <c r="C317" s="55" t="s">
        <v>477</v>
      </c>
      <c r="D317" s="55" t="s">
        <v>1114</v>
      </c>
      <c r="E317" s="55" t="s">
        <v>1115</v>
      </c>
      <c r="F317" s="55" t="s">
        <v>29</v>
      </c>
      <c r="G317" s="55" t="s">
        <v>13</v>
      </c>
      <c r="H317" s="52" t="s">
        <v>9</v>
      </c>
      <c r="I317" s="56">
        <v>20250</v>
      </c>
      <c r="J317" s="41">
        <v>0</v>
      </c>
      <c r="K317" s="39">
        <v>25</v>
      </c>
      <c r="L317" s="39">
        <f t="shared" si="72"/>
        <v>581.17499999999995</v>
      </c>
      <c r="M317" s="39">
        <f t="shared" si="73"/>
        <v>1437.7499999999998</v>
      </c>
      <c r="N317" s="42">
        <f t="shared" si="82"/>
        <v>222.75000000000003</v>
      </c>
      <c r="O317" s="39">
        <f t="shared" si="78"/>
        <v>615.6</v>
      </c>
      <c r="P317" s="39">
        <f t="shared" si="79"/>
        <v>1435.7250000000001</v>
      </c>
      <c r="Q317" s="41">
        <v>0</v>
      </c>
      <c r="R317" s="39">
        <f t="shared" si="74"/>
        <v>4293</v>
      </c>
      <c r="S317" s="39">
        <f t="shared" si="75"/>
        <v>1221.7750000000001</v>
      </c>
      <c r="T317" s="39">
        <f t="shared" si="76"/>
        <v>3096.2249999999999</v>
      </c>
      <c r="U317" s="39">
        <f t="shared" si="77"/>
        <v>19028.224999999999</v>
      </c>
      <c r="V317" s="40">
        <v>111</v>
      </c>
      <c r="W317" s="37"/>
    </row>
    <row r="318" spans="1:30" s="1" customFormat="1" ht="15" customHeight="1">
      <c r="A318" s="68">
        <v>304</v>
      </c>
      <c r="B318" s="55" t="s">
        <v>121</v>
      </c>
      <c r="C318" s="55" t="s">
        <v>480</v>
      </c>
      <c r="D318" s="55" t="s">
        <v>1116</v>
      </c>
      <c r="E318" s="55" t="s">
        <v>1117</v>
      </c>
      <c r="F318" s="55" t="s">
        <v>10</v>
      </c>
      <c r="G318" s="55" t="s">
        <v>27</v>
      </c>
      <c r="H318" s="52" t="s">
        <v>9</v>
      </c>
      <c r="I318" s="56">
        <v>32500</v>
      </c>
      <c r="J318" s="41">
        <v>0</v>
      </c>
      <c r="K318" s="39">
        <v>25</v>
      </c>
      <c r="L318" s="39">
        <f t="shared" si="72"/>
        <v>932.75</v>
      </c>
      <c r="M318" s="39">
        <f t="shared" si="73"/>
        <v>2307.5</v>
      </c>
      <c r="N318" s="42">
        <f t="shared" si="82"/>
        <v>357.50000000000006</v>
      </c>
      <c r="O318" s="39">
        <f t="shared" si="78"/>
        <v>988</v>
      </c>
      <c r="P318" s="39">
        <f t="shared" si="79"/>
        <v>2304.25</v>
      </c>
      <c r="Q318" s="43">
        <v>0</v>
      </c>
      <c r="R318" s="39">
        <f t="shared" si="74"/>
        <v>6890</v>
      </c>
      <c r="S318" s="39">
        <f t="shared" si="75"/>
        <v>1945.75</v>
      </c>
      <c r="T318" s="39">
        <f t="shared" si="76"/>
        <v>4969.25</v>
      </c>
      <c r="U318" s="39">
        <f t="shared" si="77"/>
        <v>30554.25</v>
      </c>
      <c r="V318" s="40">
        <v>111</v>
      </c>
      <c r="W318" s="37"/>
    </row>
    <row r="319" spans="1:30" s="1" customFormat="1" ht="15" customHeight="1">
      <c r="A319" s="68">
        <v>305</v>
      </c>
      <c r="B319" s="55" t="s">
        <v>121</v>
      </c>
      <c r="C319" s="55" t="s">
        <v>484</v>
      </c>
      <c r="D319" s="55" t="s">
        <v>1118</v>
      </c>
      <c r="E319" s="55" t="s">
        <v>1119</v>
      </c>
      <c r="F319" s="55" t="s">
        <v>183</v>
      </c>
      <c r="G319" s="55" t="s">
        <v>185</v>
      </c>
      <c r="H319" s="52" t="s">
        <v>9</v>
      </c>
      <c r="I319" s="56">
        <v>25875</v>
      </c>
      <c r="J319" s="41">
        <v>0</v>
      </c>
      <c r="K319" s="39">
        <v>25</v>
      </c>
      <c r="L319" s="39">
        <f t="shared" si="72"/>
        <v>742.61249999999995</v>
      </c>
      <c r="M319" s="39">
        <f t="shared" si="73"/>
        <v>1837.1249999999998</v>
      </c>
      <c r="N319" s="42">
        <f t="shared" si="82"/>
        <v>284.625</v>
      </c>
      <c r="O319" s="39">
        <f t="shared" si="78"/>
        <v>786.6</v>
      </c>
      <c r="P319" s="39">
        <f t="shared" si="79"/>
        <v>1834.5375000000001</v>
      </c>
      <c r="Q319" s="38">
        <v>0</v>
      </c>
      <c r="R319" s="39">
        <f t="shared" si="74"/>
        <v>5485.5</v>
      </c>
      <c r="S319" s="39">
        <f t="shared" si="75"/>
        <v>1554.2125000000001</v>
      </c>
      <c r="T319" s="39">
        <f t="shared" si="76"/>
        <v>3956.2875000000004</v>
      </c>
      <c r="U319" s="39">
        <f t="shared" si="77"/>
        <v>24320.787499999999</v>
      </c>
      <c r="V319" s="40">
        <v>111</v>
      </c>
      <c r="W319" s="37"/>
    </row>
    <row r="320" spans="1:30" s="1" customFormat="1" ht="15" customHeight="1">
      <c r="A320" s="68">
        <v>306</v>
      </c>
      <c r="B320" s="55" t="s">
        <v>121</v>
      </c>
      <c r="C320" s="55" t="s">
        <v>488</v>
      </c>
      <c r="D320" s="55" t="s">
        <v>1120</v>
      </c>
      <c r="E320" s="55" t="s">
        <v>1121</v>
      </c>
      <c r="F320" s="55" t="s">
        <v>175</v>
      </c>
      <c r="G320" s="55" t="s">
        <v>27</v>
      </c>
      <c r="H320" s="52" t="s">
        <v>9</v>
      </c>
      <c r="I320" s="56">
        <v>30000</v>
      </c>
      <c r="J320" s="41">
        <v>0</v>
      </c>
      <c r="K320" s="39">
        <v>25</v>
      </c>
      <c r="L320" s="39">
        <f t="shared" si="72"/>
        <v>861</v>
      </c>
      <c r="M320" s="39">
        <f t="shared" si="73"/>
        <v>2130</v>
      </c>
      <c r="N320" s="42">
        <f t="shared" si="82"/>
        <v>330.00000000000006</v>
      </c>
      <c r="O320" s="39">
        <f t="shared" si="78"/>
        <v>912</v>
      </c>
      <c r="P320" s="39">
        <f t="shared" si="79"/>
        <v>2127</v>
      </c>
      <c r="Q320" s="38">
        <v>0</v>
      </c>
      <c r="R320" s="39">
        <f t="shared" si="74"/>
        <v>6360</v>
      </c>
      <c r="S320" s="39">
        <f t="shared" si="75"/>
        <v>1798</v>
      </c>
      <c r="T320" s="39">
        <f t="shared" si="76"/>
        <v>4587</v>
      </c>
      <c r="U320" s="39">
        <f t="shared" si="77"/>
        <v>28202</v>
      </c>
      <c r="V320" s="40">
        <v>111</v>
      </c>
      <c r="W320" s="37"/>
      <c r="X320" s="10"/>
    </row>
    <row r="321" spans="1:30" s="1" customFormat="1" ht="15" customHeight="1">
      <c r="A321" s="68">
        <v>307</v>
      </c>
      <c r="B321" s="55" t="s">
        <v>121</v>
      </c>
      <c r="C321" s="55" t="s">
        <v>509</v>
      </c>
      <c r="D321" s="55" t="s">
        <v>1122</v>
      </c>
      <c r="E321" s="55" t="s">
        <v>1123</v>
      </c>
      <c r="F321" s="55" t="s">
        <v>29</v>
      </c>
      <c r="G321" s="55" t="s">
        <v>83</v>
      </c>
      <c r="H321" s="52" t="s">
        <v>9</v>
      </c>
      <c r="I321" s="56">
        <v>41400</v>
      </c>
      <c r="J321" s="57">
        <v>640.24</v>
      </c>
      <c r="K321" s="39">
        <v>25</v>
      </c>
      <c r="L321" s="39">
        <f t="shared" si="72"/>
        <v>1188.18</v>
      </c>
      <c r="M321" s="39">
        <f t="shared" si="73"/>
        <v>2939.3999999999996</v>
      </c>
      <c r="N321" s="42">
        <v>455.4</v>
      </c>
      <c r="O321" s="39">
        <f t="shared" si="78"/>
        <v>1258.56</v>
      </c>
      <c r="P321" s="39">
        <f t="shared" si="79"/>
        <v>2935.26</v>
      </c>
      <c r="Q321" s="38">
        <v>0</v>
      </c>
      <c r="R321" s="39">
        <f t="shared" si="74"/>
        <v>8776.7999999999993</v>
      </c>
      <c r="S321" s="39">
        <f t="shared" si="75"/>
        <v>3111.98</v>
      </c>
      <c r="T321" s="39">
        <f t="shared" si="76"/>
        <v>6330.0599999999995</v>
      </c>
      <c r="U321" s="39">
        <f t="shared" si="77"/>
        <v>38288.019999999997</v>
      </c>
      <c r="V321" s="40">
        <v>111</v>
      </c>
      <c r="W321" s="37"/>
      <c r="X321" s="10"/>
    </row>
    <row r="322" spans="1:30" s="1" customFormat="1" ht="15" customHeight="1">
      <c r="A322" s="68">
        <v>308</v>
      </c>
      <c r="B322" s="55" t="s">
        <v>121</v>
      </c>
      <c r="C322" s="55" t="s">
        <v>523</v>
      </c>
      <c r="D322" s="55" t="s">
        <v>1124</v>
      </c>
      <c r="E322" s="55" t="s">
        <v>1125</v>
      </c>
      <c r="F322" s="55" t="s">
        <v>22</v>
      </c>
      <c r="G322" s="55" t="s">
        <v>133</v>
      </c>
      <c r="H322" s="52" t="s">
        <v>9</v>
      </c>
      <c r="I322" s="56">
        <v>20000</v>
      </c>
      <c r="J322" s="41">
        <v>0</v>
      </c>
      <c r="K322" s="39">
        <v>25</v>
      </c>
      <c r="L322" s="39">
        <f t="shared" si="72"/>
        <v>574</v>
      </c>
      <c r="M322" s="39">
        <f t="shared" si="73"/>
        <v>1419.9999999999998</v>
      </c>
      <c r="N322" s="42">
        <f t="shared" ref="N322:N330" si="83">+I322*1.1%</f>
        <v>220.00000000000003</v>
      </c>
      <c r="O322" s="39">
        <f t="shared" si="78"/>
        <v>608</v>
      </c>
      <c r="P322" s="39">
        <f t="shared" si="79"/>
        <v>1418</v>
      </c>
      <c r="Q322" s="38">
        <v>0</v>
      </c>
      <c r="R322" s="39">
        <f t="shared" si="74"/>
        <v>4240</v>
      </c>
      <c r="S322" s="39">
        <f t="shared" si="75"/>
        <v>1207</v>
      </c>
      <c r="T322" s="39">
        <f t="shared" si="76"/>
        <v>3058</v>
      </c>
      <c r="U322" s="39">
        <f t="shared" si="77"/>
        <v>18793</v>
      </c>
      <c r="V322" s="40">
        <v>111</v>
      </c>
      <c r="W322" s="37"/>
    </row>
    <row r="323" spans="1:30" s="1" customFormat="1" ht="15" customHeight="1">
      <c r="A323" s="68">
        <v>309</v>
      </c>
      <c r="B323" s="55" t="s">
        <v>121</v>
      </c>
      <c r="C323" s="55" t="s">
        <v>524</v>
      </c>
      <c r="D323" s="55" t="s">
        <v>1126</v>
      </c>
      <c r="E323" s="55" t="s">
        <v>1127</v>
      </c>
      <c r="F323" s="55" t="s">
        <v>10</v>
      </c>
      <c r="G323" s="55" t="s">
        <v>185</v>
      </c>
      <c r="H323" s="52" t="s">
        <v>9</v>
      </c>
      <c r="I323" s="56">
        <v>23100</v>
      </c>
      <c r="J323" s="41">
        <v>0</v>
      </c>
      <c r="K323" s="39">
        <v>25</v>
      </c>
      <c r="L323" s="39">
        <f t="shared" si="72"/>
        <v>662.97</v>
      </c>
      <c r="M323" s="39">
        <f t="shared" si="73"/>
        <v>1640.1</v>
      </c>
      <c r="N323" s="42">
        <f t="shared" si="83"/>
        <v>254.10000000000002</v>
      </c>
      <c r="O323" s="39">
        <f t="shared" si="78"/>
        <v>702.24</v>
      </c>
      <c r="P323" s="39">
        <f t="shared" si="79"/>
        <v>1637.7900000000002</v>
      </c>
      <c r="Q323" s="43">
        <v>0</v>
      </c>
      <c r="R323" s="39">
        <f t="shared" si="74"/>
        <v>4897.2</v>
      </c>
      <c r="S323" s="39">
        <f t="shared" si="75"/>
        <v>1390.21</v>
      </c>
      <c r="T323" s="39">
        <f t="shared" si="76"/>
        <v>3531.99</v>
      </c>
      <c r="U323" s="39">
        <f t="shared" si="77"/>
        <v>21709.79</v>
      </c>
      <c r="V323" s="40">
        <v>111</v>
      </c>
      <c r="W323" s="37"/>
    </row>
    <row r="324" spans="1:30" s="1" customFormat="1" ht="15" customHeight="1">
      <c r="A324" s="68">
        <v>310</v>
      </c>
      <c r="B324" s="55" t="s">
        <v>121</v>
      </c>
      <c r="C324" s="55" t="s">
        <v>135</v>
      </c>
      <c r="D324" s="55" t="s">
        <v>1128</v>
      </c>
      <c r="E324" s="55" t="s">
        <v>1129</v>
      </c>
      <c r="F324" s="55" t="s">
        <v>29</v>
      </c>
      <c r="G324" s="55" t="s">
        <v>48</v>
      </c>
      <c r="H324" s="52" t="s">
        <v>9</v>
      </c>
      <c r="I324" s="56">
        <v>21000</v>
      </c>
      <c r="J324" s="41">
        <v>0</v>
      </c>
      <c r="K324" s="39">
        <v>25</v>
      </c>
      <c r="L324" s="39">
        <f t="shared" ref="L324:L330" si="84">+I324*2.87%</f>
        <v>602.70000000000005</v>
      </c>
      <c r="M324" s="39">
        <f t="shared" ref="M324:M330" si="85">+I324*7.1%</f>
        <v>1490.9999999999998</v>
      </c>
      <c r="N324" s="42">
        <f t="shared" si="83"/>
        <v>231.00000000000003</v>
      </c>
      <c r="O324" s="39">
        <f t="shared" si="78"/>
        <v>638.4</v>
      </c>
      <c r="P324" s="39">
        <f t="shared" si="79"/>
        <v>1488.9</v>
      </c>
      <c r="Q324" s="38">
        <v>0</v>
      </c>
      <c r="R324" s="39">
        <f t="shared" ref="R324:R330" si="86">SUM(L324:Q324)</f>
        <v>4452</v>
      </c>
      <c r="S324" s="39">
        <f t="shared" ref="S324:S330" si="87">+J324+K324+L324+O324+Q324</f>
        <v>1266.0999999999999</v>
      </c>
      <c r="T324" s="39">
        <f t="shared" ref="T324:T330" si="88">+M324+N324+P324</f>
        <v>3210.8999999999996</v>
      </c>
      <c r="U324" s="39">
        <f t="shared" ref="U324:U330" si="89">I324-S324</f>
        <v>19733.900000000001</v>
      </c>
      <c r="V324" s="40">
        <v>111</v>
      </c>
      <c r="W324" s="37"/>
      <c r="X324" s="10"/>
    </row>
    <row r="325" spans="1:30" s="1" customFormat="1" ht="15" customHeight="1">
      <c r="A325" s="68">
        <v>311</v>
      </c>
      <c r="B325" s="55" t="s">
        <v>121</v>
      </c>
      <c r="C325" s="55" t="s">
        <v>144</v>
      </c>
      <c r="D325" s="55" t="s">
        <v>1130</v>
      </c>
      <c r="E325" s="55" t="s">
        <v>1131</v>
      </c>
      <c r="F325" s="55" t="s">
        <v>145</v>
      </c>
      <c r="G325" s="55" t="s">
        <v>20</v>
      </c>
      <c r="H325" s="52" t="s">
        <v>9</v>
      </c>
      <c r="I325" s="56">
        <v>27500</v>
      </c>
      <c r="J325" s="41">
        <v>0</v>
      </c>
      <c r="K325" s="39">
        <v>25</v>
      </c>
      <c r="L325" s="39">
        <f t="shared" si="84"/>
        <v>789.25</v>
      </c>
      <c r="M325" s="39">
        <f t="shared" si="85"/>
        <v>1952.4999999999998</v>
      </c>
      <c r="N325" s="42">
        <f t="shared" si="83"/>
        <v>302.50000000000006</v>
      </c>
      <c r="O325" s="39">
        <f t="shared" si="78"/>
        <v>836</v>
      </c>
      <c r="P325" s="39">
        <f t="shared" si="79"/>
        <v>1949.7500000000002</v>
      </c>
      <c r="Q325" s="41">
        <v>0</v>
      </c>
      <c r="R325" s="39">
        <f t="shared" si="86"/>
        <v>5830</v>
      </c>
      <c r="S325" s="39">
        <f t="shared" si="87"/>
        <v>1650.25</v>
      </c>
      <c r="T325" s="39">
        <f t="shared" si="88"/>
        <v>4204.75</v>
      </c>
      <c r="U325" s="39">
        <f t="shared" si="89"/>
        <v>25849.75</v>
      </c>
      <c r="V325" s="40">
        <v>111</v>
      </c>
      <c r="W325" s="37"/>
    </row>
    <row r="326" spans="1:30" s="1" customFormat="1" ht="15" customHeight="1">
      <c r="A326" s="68">
        <v>312</v>
      </c>
      <c r="B326" s="55" t="s">
        <v>121</v>
      </c>
      <c r="C326" s="55" t="s">
        <v>152</v>
      </c>
      <c r="D326" s="55" t="s">
        <v>1132</v>
      </c>
      <c r="E326" s="55" t="s">
        <v>1133</v>
      </c>
      <c r="F326" s="55" t="s">
        <v>145</v>
      </c>
      <c r="G326" s="55" t="s">
        <v>20</v>
      </c>
      <c r="H326" s="52" t="s">
        <v>9</v>
      </c>
      <c r="I326" s="56">
        <v>27500</v>
      </c>
      <c r="J326" s="41">
        <v>0</v>
      </c>
      <c r="K326" s="39">
        <v>25</v>
      </c>
      <c r="L326" s="39">
        <f t="shared" si="84"/>
        <v>789.25</v>
      </c>
      <c r="M326" s="39">
        <f t="shared" si="85"/>
        <v>1952.4999999999998</v>
      </c>
      <c r="N326" s="42">
        <f t="shared" si="83"/>
        <v>302.50000000000006</v>
      </c>
      <c r="O326" s="39">
        <f t="shared" si="78"/>
        <v>836</v>
      </c>
      <c r="P326" s="39">
        <f t="shared" si="79"/>
        <v>1949.7500000000002</v>
      </c>
      <c r="Q326" s="41">
        <v>0</v>
      </c>
      <c r="R326" s="39">
        <f t="shared" si="86"/>
        <v>5830</v>
      </c>
      <c r="S326" s="39">
        <f t="shared" si="87"/>
        <v>1650.25</v>
      </c>
      <c r="T326" s="39">
        <f t="shared" si="88"/>
        <v>4204.75</v>
      </c>
      <c r="U326" s="39">
        <f t="shared" si="89"/>
        <v>25849.75</v>
      </c>
      <c r="V326" s="40">
        <v>111</v>
      </c>
      <c r="W326" s="37"/>
    </row>
    <row r="327" spans="1:30" s="1" customFormat="1" ht="15" customHeight="1">
      <c r="A327" s="68">
        <v>313</v>
      </c>
      <c r="B327" s="55" t="s">
        <v>121</v>
      </c>
      <c r="C327" s="55" t="s">
        <v>157</v>
      </c>
      <c r="D327" s="55" t="s">
        <v>1134</v>
      </c>
      <c r="E327" s="55" t="s">
        <v>1135</v>
      </c>
      <c r="F327" s="55" t="s">
        <v>29</v>
      </c>
      <c r="G327" s="55" t="s">
        <v>50</v>
      </c>
      <c r="H327" s="52" t="s">
        <v>9</v>
      </c>
      <c r="I327" s="56">
        <v>27500</v>
      </c>
      <c r="J327" s="41">
        <v>0</v>
      </c>
      <c r="K327" s="39">
        <v>25</v>
      </c>
      <c r="L327" s="39">
        <f t="shared" si="84"/>
        <v>789.25</v>
      </c>
      <c r="M327" s="39">
        <f t="shared" si="85"/>
        <v>1952.4999999999998</v>
      </c>
      <c r="N327" s="42">
        <f t="shared" si="83"/>
        <v>302.50000000000006</v>
      </c>
      <c r="O327" s="39">
        <f t="shared" si="78"/>
        <v>836</v>
      </c>
      <c r="P327" s="39">
        <f t="shared" si="79"/>
        <v>1949.7500000000002</v>
      </c>
      <c r="Q327" s="57">
        <v>1865.52</v>
      </c>
      <c r="R327" s="39">
        <f t="shared" si="86"/>
        <v>7695.52</v>
      </c>
      <c r="S327" s="39">
        <f t="shared" si="87"/>
        <v>3515.77</v>
      </c>
      <c r="T327" s="39">
        <f t="shared" si="88"/>
        <v>4204.75</v>
      </c>
      <c r="U327" s="39">
        <f t="shared" si="89"/>
        <v>23984.23</v>
      </c>
      <c r="V327" s="40">
        <v>111</v>
      </c>
      <c r="W327" s="37"/>
    </row>
    <row r="328" spans="1:30" s="1" customFormat="1" ht="15" customHeight="1">
      <c r="A328" s="68">
        <v>314</v>
      </c>
      <c r="B328" s="55" t="s">
        <v>121</v>
      </c>
      <c r="C328" s="55" t="s">
        <v>163</v>
      </c>
      <c r="D328" s="55" t="s">
        <v>1136</v>
      </c>
      <c r="E328" s="55" t="s">
        <v>1137</v>
      </c>
      <c r="F328" s="55" t="s">
        <v>145</v>
      </c>
      <c r="G328" s="55" t="s">
        <v>20</v>
      </c>
      <c r="H328" s="52" t="s">
        <v>9</v>
      </c>
      <c r="I328" s="56">
        <v>17250</v>
      </c>
      <c r="J328" s="41">
        <v>0</v>
      </c>
      <c r="K328" s="39">
        <v>25</v>
      </c>
      <c r="L328" s="39">
        <f t="shared" si="84"/>
        <v>495.07499999999999</v>
      </c>
      <c r="M328" s="39">
        <f t="shared" si="85"/>
        <v>1224.75</v>
      </c>
      <c r="N328" s="42">
        <f t="shared" si="83"/>
        <v>189.75000000000003</v>
      </c>
      <c r="O328" s="39">
        <f t="shared" si="78"/>
        <v>524.4</v>
      </c>
      <c r="P328" s="39">
        <f t="shared" si="79"/>
        <v>1223.0250000000001</v>
      </c>
      <c r="Q328" s="43">
        <v>0</v>
      </c>
      <c r="R328" s="39">
        <f t="shared" si="86"/>
        <v>3657</v>
      </c>
      <c r="S328" s="39">
        <f t="shared" si="87"/>
        <v>1044.4749999999999</v>
      </c>
      <c r="T328" s="39">
        <f t="shared" si="88"/>
        <v>2637.5250000000001</v>
      </c>
      <c r="U328" s="39">
        <f t="shared" si="89"/>
        <v>16205.525</v>
      </c>
      <c r="V328" s="40">
        <v>111</v>
      </c>
      <c r="W328" s="37"/>
      <c r="Y328" s="10"/>
      <c r="Z328" s="10"/>
      <c r="AA328" s="10"/>
      <c r="AB328" s="10"/>
      <c r="AC328" s="10"/>
      <c r="AD328" s="10"/>
    </row>
    <row r="329" spans="1:30" s="1" customFormat="1" ht="15" customHeight="1">
      <c r="A329" s="68">
        <v>315</v>
      </c>
      <c r="B329" s="55" t="s">
        <v>121</v>
      </c>
      <c r="C329" s="55" t="s">
        <v>222</v>
      </c>
      <c r="D329" s="55" t="s">
        <v>1138</v>
      </c>
      <c r="E329" s="55" t="s">
        <v>1139</v>
      </c>
      <c r="F329" s="55" t="s">
        <v>29</v>
      </c>
      <c r="G329" s="55" t="s">
        <v>83</v>
      </c>
      <c r="H329" s="52" t="s">
        <v>9</v>
      </c>
      <c r="I329" s="56">
        <v>30000</v>
      </c>
      <c r="J329" s="41">
        <v>0</v>
      </c>
      <c r="K329" s="39">
        <v>25</v>
      </c>
      <c r="L329" s="39">
        <f t="shared" si="84"/>
        <v>861</v>
      </c>
      <c r="M329" s="39">
        <f t="shared" si="85"/>
        <v>2130</v>
      </c>
      <c r="N329" s="42">
        <f t="shared" si="83"/>
        <v>330.00000000000006</v>
      </c>
      <c r="O329" s="39">
        <f t="shared" si="78"/>
        <v>912</v>
      </c>
      <c r="P329" s="39">
        <f t="shared" si="79"/>
        <v>2127</v>
      </c>
      <c r="Q329" s="41">
        <v>0</v>
      </c>
      <c r="R329" s="39">
        <f t="shared" si="86"/>
        <v>6360</v>
      </c>
      <c r="S329" s="39">
        <f t="shared" si="87"/>
        <v>1798</v>
      </c>
      <c r="T329" s="39">
        <f t="shared" si="88"/>
        <v>4587</v>
      </c>
      <c r="U329" s="39">
        <f t="shared" si="89"/>
        <v>28202</v>
      </c>
      <c r="V329" s="40">
        <v>111</v>
      </c>
      <c r="W329" s="37"/>
      <c r="Y329" s="10"/>
      <c r="Z329" s="10"/>
      <c r="AA329" s="10"/>
      <c r="AB329" s="10"/>
      <c r="AC329" s="10"/>
      <c r="AD329" s="10"/>
    </row>
    <row r="330" spans="1:30" s="1" customFormat="1" ht="15" customHeight="1">
      <c r="A330" s="68">
        <v>316</v>
      </c>
      <c r="B330" s="55" t="s">
        <v>121</v>
      </c>
      <c r="C330" s="55" t="s">
        <v>227</v>
      </c>
      <c r="D330" s="55" t="s">
        <v>1140</v>
      </c>
      <c r="E330" s="55" t="s">
        <v>1141</v>
      </c>
      <c r="F330" s="55" t="s">
        <v>29</v>
      </c>
      <c r="G330" s="55" t="s">
        <v>27</v>
      </c>
      <c r="H330" s="52" t="s">
        <v>9</v>
      </c>
      <c r="I330" s="56">
        <v>33396</v>
      </c>
      <c r="J330" s="41">
        <v>0</v>
      </c>
      <c r="K330" s="39">
        <v>25</v>
      </c>
      <c r="L330" s="39">
        <f t="shared" si="84"/>
        <v>958.46519999999998</v>
      </c>
      <c r="M330" s="39">
        <f t="shared" si="85"/>
        <v>2371.116</v>
      </c>
      <c r="N330" s="42">
        <f t="shared" si="83"/>
        <v>367.35600000000005</v>
      </c>
      <c r="O330" s="39">
        <f t="shared" si="78"/>
        <v>1015.2384</v>
      </c>
      <c r="P330" s="39">
        <f t="shared" si="79"/>
        <v>2367.7764000000002</v>
      </c>
      <c r="Q330" s="41">
        <v>0</v>
      </c>
      <c r="R330" s="39">
        <f t="shared" si="86"/>
        <v>7079.9520000000011</v>
      </c>
      <c r="S330" s="39">
        <f t="shared" si="87"/>
        <v>1998.7035999999998</v>
      </c>
      <c r="T330" s="39">
        <f t="shared" si="88"/>
        <v>5106.2484000000004</v>
      </c>
      <c r="U330" s="39">
        <f t="shared" si="89"/>
        <v>31397.296399999999</v>
      </c>
      <c r="V330" s="40">
        <v>111</v>
      </c>
      <c r="W330" s="37"/>
      <c r="Y330" s="10"/>
      <c r="Z330" s="10"/>
      <c r="AA330" s="10"/>
      <c r="AB330" s="10"/>
      <c r="AC330" s="10"/>
      <c r="AD330" s="10"/>
    </row>
    <row r="331" spans="1:30" s="1" customFormat="1" ht="15" customHeight="1">
      <c r="A331" s="68">
        <v>317</v>
      </c>
      <c r="B331" s="55" t="s">
        <v>122</v>
      </c>
      <c r="C331" s="55" t="s">
        <v>171</v>
      </c>
      <c r="D331" s="55" t="s">
        <v>1142</v>
      </c>
      <c r="E331" s="55" t="s">
        <v>1143</v>
      </c>
      <c r="F331" s="55" t="s">
        <v>12</v>
      </c>
      <c r="G331" s="55" t="s">
        <v>13</v>
      </c>
      <c r="H331" s="52" t="s">
        <v>9</v>
      </c>
      <c r="I331" s="56">
        <v>38394.51</v>
      </c>
      <c r="J331" s="57">
        <v>76.150000000000006</v>
      </c>
      <c r="K331" s="39">
        <v>25</v>
      </c>
      <c r="L331" s="39">
        <f t="shared" ref="L331:L358" si="90">+I331*2.87%</f>
        <v>1101.9224369999999</v>
      </c>
      <c r="M331" s="39">
        <f t="shared" ref="M331:M358" si="91">+I331*7.1%</f>
        <v>2726.0102099999999</v>
      </c>
      <c r="N331" s="42">
        <f>+I331*1.1%</f>
        <v>422.33961000000005</v>
      </c>
      <c r="O331" s="39">
        <f t="shared" ref="O331:O351" si="92">+I331*3.04%</f>
        <v>1167.1931039999999</v>
      </c>
      <c r="P331" s="39">
        <f t="shared" ref="P331:P351" si="93">+I331*7.09%</f>
        <v>2722.1707590000005</v>
      </c>
      <c r="Q331" s="57">
        <v>932.76</v>
      </c>
      <c r="R331" s="39">
        <f t="shared" ref="R331:R358" si="94">SUM(L331:Q331)</f>
        <v>9072.3961199999994</v>
      </c>
      <c r="S331" s="39">
        <f t="shared" ref="S331:S358" si="95">+J331+K331+L331+O331+Q331</f>
        <v>3303.025541</v>
      </c>
      <c r="T331" s="39">
        <f t="shared" ref="T331:T358" si="96">+M331+N331+P331</f>
        <v>5870.520579</v>
      </c>
      <c r="U331" s="39">
        <f t="shared" ref="U331:U358" si="97">I331-S331</f>
        <v>35091.484458999999</v>
      </c>
      <c r="V331" s="40">
        <v>111</v>
      </c>
      <c r="W331" s="37"/>
      <c r="Y331" s="10"/>
      <c r="Z331" s="10"/>
      <c r="AA331" s="10"/>
      <c r="AB331" s="10"/>
      <c r="AC331" s="10"/>
      <c r="AD331" s="10"/>
    </row>
    <row r="332" spans="1:30" s="1" customFormat="1" ht="15" customHeight="1">
      <c r="A332" s="68">
        <v>318</v>
      </c>
      <c r="B332" s="55" t="s">
        <v>122</v>
      </c>
      <c r="C332" s="55" t="s">
        <v>236</v>
      </c>
      <c r="D332" s="55" t="s">
        <v>1144</v>
      </c>
      <c r="E332" s="55" t="s">
        <v>1145</v>
      </c>
      <c r="F332" s="55" t="s">
        <v>12</v>
      </c>
      <c r="G332" s="55" t="s">
        <v>27</v>
      </c>
      <c r="H332" s="52" t="s">
        <v>9</v>
      </c>
      <c r="I332" s="56">
        <v>57608.1</v>
      </c>
      <c r="J332" s="57">
        <v>3036.54</v>
      </c>
      <c r="K332" s="39">
        <v>25</v>
      </c>
      <c r="L332" s="39">
        <f t="shared" si="90"/>
        <v>1653.35247</v>
      </c>
      <c r="M332" s="39">
        <f t="shared" si="91"/>
        <v>4090.1750999999995</v>
      </c>
      <c r="N332" s="42">
        <v>490.03</v>
      </c>
      <c r="O332" s="39">
        <f t="shared" si="92"/>
        <v>1751.2862399999999</v>
      </c>
      <c r="P332" s="39">
        <f t="shared" si="93"/>
        <v>4084.4142900000002</v>
      </c>
      <c r="Q332" s="38">
        <v>0</v>
      </c>
      <c r="R332" s="39">
        <f t="shared" si="94"/>
        <v>12069.258099999999</v>
      </c>
      <c r="S332" s="39">
        <f t="shared" si="95"/>
        <v>6466.1787100000001</v>
      </c>
      <c r="T332" s="39">
        <f t="shared" si="96"/>
        <v>8664.6193899999998</v>
      </c>
      <c r="U332" s="39">
        <f t="shared" si="97"/>
        <v>51141.921289999998</v>
      </c>
      <c r="V332" s="40">
        <v>111</v>
      </c>
      <c r="W332" s="37"/>
      <c r="Y332" s="10"/>
      <c r="Z332" s="10"/>
      <c r="AA332" s="10"/>
      <c r="AB332" s="10"/>
      <c r="AC332" s="10"/>
      <c r="AD332" s="10"/>
    </row>
    <row r="333" spans="1:30" s="1" customFormat="1" ht="15" customHeight="1">
      <c r="A333" s="68">
        <v>319</v>
      </c>
      <c r="B333" s="55" t="s">
        <v>122</v>
      </c>
      <c r="C333" s="55" t="s">
        <v>246</v>
      </c>
      <c r="D333" s="55" t="s">
        <v>1146</v>
      </c>
      <c r="E333" s="55" t="s">
        <v>1147</v>
      </c>
      <c r="F333" s="55" t="s">
        <v>19</v>
      </c>
      <c r="G333" s="55" t="s">
        <v>530</v>
      </c>
      <c r="H333" s="52" t="s">
        <v>9</v>
      </c>
      <c r="I333" s="56">
        <v>47916</v>
      </c>
      <c r="J333" s="57">
        <v>1559.87</v>
      </c>
      <c r="K333" s="39">
        <v>25</v>
      </c>
      <c r="L333" s="39">
        <f t="shared" si="90"/>
        <v>1375.1892</v>
      </c>
      <c r="M333" s="39">
        <f t="shared" si="91"/>
        <v>3402.0359999999996</v>
      </c>
      <c r="N333" s="42">
        <v>490.03</v>
      </c>
      <c r="O333" s="39">
        <f t="shared" si="92"/>
        <v>1456.6464000000001</v>
      </c>
      <c r="P333" s="39">
        <f t="shared" si="93"/>
        <v>3397.2444</v>
      </c>
      <c r="Q333" s="38">
        <v>0</v>
      </c>
      <c r="R333" s="39">
        <f t="shared" si="94"/>
        <v>10121.145999999999</v>
      </c>
      <c r="S333" s="39">
        <f t="shared" si="95"/>
        <v>4416.7055999999993</v>
      </c>
      <c r="T333" s="39">
        <f t="shared" si="96"/>
        <v>7289.3104000000003</v>
      </c>
      <c r="U333" s="39">
        <f t="shared" si="97"/>
        <v>43499.294399999999</v>
      </c>
      <c r="V333" s="40">
        <v>111</v>
      </c>
      <c r="W333" s="37"/>
    </row>
    <row r="334" spans="1:30" s="1" customFormat="1" ht="15" customHeight="1">
      <c r="A334" s="68">
        <v>320</v>
      </c>
      <c r="B334" s="55" t="s">
        <v>122</v>
      </c>
      <c r="C334" s="55" t="s">
        <v>254</v>
      </c>
      <c r="D334" s="55" t="s">
        <v>1148</v>
      </c>
      <c r="E334" s="55" t="s">
        <v>1149</v>
      </c>
      <c r="F334" s="55" t="s">
        <v>12</v>
      </c>
      <c r="G334" s="55" t="s">
        <v>15</v>
      </c>
      <c r="H334" s="52" t="s">
        <v>9</v>
      </c>
      <c r="I334" s="56">
        <v>47997.68</v>
      </c>
      <c r="J334" s="57">
        <v>1431.49</v>
      </c>
      <c r="K334" s="39">
        <v>25</v>
      </c>
      <c r="L334" s="39">
        <f t="shared" si="90"/>
        <v>1377.533416</v>
      </c>
      <c r="M334" s="39">
        <f t="shared" si="91"/>
        <v>3407.8352799999998</v>
      </c>
      <c r="N334" s="42">
        <v>490.03</v>
      </c>
      <c r="O334" s="39">
        <f t="shared" si="92"/>
        <v>1459.1294720000001</v>
      </c>
      <c r="P334" s="39">
        <f t="shared" si="93"/>
        <v>3403.0355120000004</v>
      </c>
      <c r="Q334" s="57">
        <v>932.76</v>
      </c>
      <c r="R334" s="39">
        <f t="shared" si="94"/>
        <v>11070.32368</v>
      </c>
      <c r="S334" s="39">
        <f t="shared" si="95"/>
        <v>5225.9128880000007</v>
      </c>
      <c r="T334" s="39">
        <f t="shared" si="96"/>
        <v>7300.9007920000004</v>
      </c>
      <c r="U334" s="39">
        <f t="shared" si="97"/>
        <v>42771.767112000001</v>
      </c>
      <c r="V334" s="40">
        <v>111</v>
      </c>
      <c r="W334" s="37"/>
      <c r="X334" s="10"/>
    </row>
    <row r="335" spans="1:30" s="1" customFormat="1" ht="15" customHeight="1">
      <c r="A335" s="68">
        <v>321</v>
      </c>
      <c r="B335" s="55" t="s">
        <v>122</v>
      </c>
      <c r="C335" s="55" t="s">
        <v>257</v>
      </c>
      <c r="D335" s="55" t="s">
        <v>1150</v>
      </c>
      <c r="E335" s="55" t="s">
        <v>1151</v>
      </c>
      <c r="F335" s="55" t="s">
        <v>12</v>
      </c>
      <c r="G335" s="55" t="s">
        <v>79</v>
      </c>
      <c r="H335" s="52" t="s">
        <v>9</v>
      </c>
      <c r="I335" s="56">
        <v>39252.400000000001</v>
      </c>
      <c r="J335" s="57">
        <v>197.22</v>
      </c>
      <c r="K335" s="39">
        <v>25</v>
      </c>
      <c r="L335" s="39">
        <f t="shared" si="90"/>
        <v>1126.5438799999999</v>
      </c>
      <c r="M335" s="39">
        <f t="shared" si="91"/>
        <v>2786.9204</v>
      </c>
      <c r="N335" s="42">
        <f>+I335*1.1%</f>
        <v>431.77640000000008</v>
      </c>
      <c r="O335" s="39">
        <f t="shared" si="92"/>
        <v>1193.27296</v>
      </c>
      <c r="P335" s="39">
        <f t="shared" si="93"/>
        <v>2782.9951600000004</v>
      </c>
      <c r="Q335" s="57">
        <v>932.76</v>
      </c>
      <c r="R335" s="39">
        <f t="shared" si="94"/>
        <v>9254.2687999999998</v>
      </c>
      <c r="S335" s="39">
        <f t="shared" si="95"/>
        <v>3474.79684</v>
      </c>
      <c r="T335" s="39">
        <f t="shared" si="96"/>
        <v>6001.6919600000001</v>
      </c>
      <c r="U335" s="39">
        <f t="shared" si="97"/>
        <v>35777.603159999999</v>
      </c>
      <c r="V335" s="40">
        <v>111</v>
      </c>
      <c r="W335" s="37"/>
    </row>
    <row r="336" spans="1:30" s="1" customFormat="1" ht="15" customHeight="1">
      <c r="A336" s="68">
        <v>322</v>
      </c>
      <c r="B336" s="55" t="s">
        <v>122</v>
      </c>
      <c r="C336" s="55" t="s">
        <v>261</v>
      </c>
      <c r="D336" s="55" t="s">
        <v>1152</v>
      </c>
      <c r="E336" s="55" t="s">
        <v>1153</v>
      </c>
      <c r="F336" s="55" t="s">
        <v>12</v>
      </c>
      <c r="G336" s="55" t="s">
        <v>27</v>
      </c>
      <c r="H336" s="52" t="s">
        <v>9</v>
      </c>
      <c r="I336" s="56">
        <v>55103.4</v>
      </c>
      <c r="J336" s="57">
        <v>2154.5300000000002</v>
      </c>
      <c r="K336" s="39">
        <v>25</v>
      </c>
      <c r="L336" s="39">
        <f t="shared" si="90"/>
        <v>1581.46758</v>
      </c>
      <c r="M336" s="39">
        <f t="shared" si="91"/>
        <v>3912.3413999999998</v>
      </c>
      <c r="N336" s="42">
        <v>490.03</v>
      </c>
      <c r="O336" s="39">
        <f t="shared" si="92"/>
        <v>1675.14336</v>
      </c>
      <c r="P336" s="39">
        <f t="shared" si="93"/>
        <v>3906.8310600000004</v>
      </c>
      <c r="Q336" s="57">
        <v>2798.28</v>
      </c>
      <c r="R336" s="39">
        <f t="shared" si="94"/>
        <v>14364.0934</v>
      </c>
      <c r="S336" s="39">
        <f t="shared" si="95"/>
        <v>8234.42094</v>
      </c>
      <c r="T336" s="39">
        <f t="shared" si="96"/>
        <v>8309.2024600000004</v>
      </c>
      <c r="U336" s="39">
        <f t="shared" si="97"/>
        <v>46868.979059999998</v>
      </c>
      <c r="V336" s="40">
        <v>111</v>
      </c>
      <c r="W336" s="37"/>
    </row>
    <row r="337" spans="1:30" s="1" customFormat="1" ht="15" customHeight="1">
      <c r="A337" s="68">
        <v>323</v>
      </c>
      <c r="B337" s="55" t="s">
        <v>122</v>
      </c>
      <c r="C337" s="55" t="s">
        <v>276</v>
      </c>
      <c r="D337" s="55" t="s">
        <v>1154</v>
      </c>
      <c r="E337" s="55" t="s">
        <v>1155</v>
      </c>
      <c r="F337" s="55" t="s">
        <v>12</v>
      </c>
      <c r="G337" s="55" t="s">
        <v>27</v>
      </c>
      <c r="H337" s="52" t="s">
        <v>9</v>
      </c>
      <c r="I337" s="56">
        <v>55103.4</v>
      </c>
      <c r="J337" s="57">
        <v>2574.27</v>
      </c>
      <c r="K337" s="39">
        <v>25</v>
      </c>
      <c r="L337" s="39">
        <f t="shared" si="90"/>
        <v>1581.46758</v>
      </c>
      <c r="M337" s="39">
        <f t="shared" si="91"/>
        <v>3912.3413999999998</v>
      </c>
      <c r="N337" s="42">
        <v>490.03</v>
      </c>
      <c r="O337" s="39">
        <f t="shared" si="92"/>
        <v>1675.14336</v>
      </c>
      <c r="P337" s="39">
        <f t="shared" si="93"/>
        <v>3906.8310600000004</v>
      </c>
      <c r="Q337" s="38">
        <v>0</v>
      </c>
      <c r="R337" s="39">
        <f t="shared" si="94"/>
        <v>11565.813399999999</v>
      </c>
      <c r="S337" s="39">
        <f t="shared" si="95"/>
        <v>5855.88094</v>
      </c>
      <c r="T337" s="39">
        <f t="shared" si="96"/>
        <v>8309.2024600000004</v>
      </c>
      <c r="U337" s="39">
        <f t="shared" si="97"/>
        <v>49247.519059999999</v>
      </c>
      <c r="V337" s="40">
        <v>111</v>
      </c>
      <c r="W337" s="37"/>
    </row>
    <row r="338" spans="1:30" s="1" customFormat="1" ht="15" customHeight="1">
      <c r="A338" s="68">
        <v>324</v>
      </c>
      <c r="B338" s="55" t="s">
        <v>122</v>
      </c>
      <c r="C338" s="55" t="s">
        <v>281</v>
      </c>
      <c r="D338" s="55" t="s">
        <v>1156</v>
      </c>
      <c r="E338" s="55" t="s">
        <v>1157</v>
      </c>
      <c r="F338" s="55" t="s">
        <v>12</v>
      </c>
      <c r="G338" s="55" t="s">
        <v>27</v>
      </c>
      <c r="H338" s="52" t="s">
        <v>9</v>
      </c>
      <c r="I338" s="56">
        <v>71547.3</v>
      </c>
      <c r="J338" s="57">
        <v>5286.52</v>
      </c>
      <c r="K338" s="39">
        <v>25</v>
      </c>
      <c r="L338" s="39">
        <f t="shared" si="90"/>
        <v>2053.40751</v>
      </c>
      <c r="M338" s="39">
        <f t="shared" si="91"/>
        <v>5079.8582999999999</v>
      </c>
      <c r="N338" s="42">
        <v>490.03</v>
      </c>
      <c r="O338" s="39">
        <f t="shared" si="92"/>
        <v>2175.0379200000002</v>
      </c>
      <c r="P338" s="39">
        <f t="shared" si="93"/>
        <v>5072.7035700000006</v>
      </c>
      <c r="Q338" s="57">
        <v>1865.52</v>
      </c>
      <c r="R338" s="39">
        <f t="shared" si="94"/>
        <v>16736.5573</v>
      </c>
      <c r="S338" s="39">
        <f t="shared" si="95"/>
        <v>11405.485430000001</v>
      </c>
      <c r="T338" s="39">
        <f t="shared" si="96"/>
        <v>10642.59187</v>
      </c>
      <c r="U338" s="39">
        <f t="shared" si="97"/>
        <v>60141.814570000002</v>
      </c>
      <c r="V338" s="40">
        <v>111</v>
      </c>
      <c r="W338" s="37"/>
    </row>
    <row r="339" spans="1:30" s="1" customFormat="1" ht="15" customHeight="1">
      <c r="A339" s="68">
        <v>325</v>
      </c>
      <c r="B339" s="55" t="s">
        <v>122</v>
      </c>
      <c r="C339" s="55" t="s">
        <v>282</v>
      </c>
      <c r="D339" s="55" t="s">
        <v>1158</v>
      </c>
      <c r="E339" s="55" t="s">
        <v>1159</v>
      </c>
      <c r="F339" s="55" t="s">
        <v>12</v>
      </c>
      <c r="G339" s="55" t="s">
        <v>13</v>
      </c>
      <c r="H339" s="52" t="s">
        <v>9</v>
      </c>
      <c r="I339" s="56">
        <v>27720</v>
      </c>
      <c r="J339" s="41">
        <v>0</v>
      </c>
      <c r="K339" s="39">
        <v>25</v>
      </c>
      <c r="L339" s="39">
        <f t="shared" si="90"/>
        <v>795.56399999999996</v>
      </c>
      <c r="M339" s="39">
        <f t="shared" si="91"/>
        <v>1968.12</v>
      </c>
      <c r="N339" s="42">
        <f>+I339*1.1%</f>
        <v>304.92</v>
      </c>
      <c r="O339" s="39">
        <f t="shared" si="92"/>
        <v>842.68799999999999</v>
      </c>
      <c r="P339" s="39">
        <f t="shared" si="93"/>
        <v>1965.3480000000002</v>
      </c>
      <c r="Q339" s="57">
        <v>932.76</v>
      </c>
      <c r="R339" s="39">
        <f t="shared" si="94"/>
        <v>6809.4000000000005</v>
      </c>
      <c r="S339" s="39">
        <f t="shared" si="95"/>
        <v>2596.0119999999997</v>
      </c>
      <c r="T339" s="39">
        <f t="shared" si="96"/>
        <v>4238.3879999999999</v>
      </c>
      <c r="U339" s="39">
        <f t="shared" si="97"/>
        <v>25123.988000000001</v>
      </c>
      <c r="V339" s="40">
        <v>111</v>
      </c>
      <c r="W339" s="37"/>
    </row>
    <row r="340" spans="1:30" s="1" customFormat="1" ht="15" customHeight="1">
      <c r="A340" s="68">
        <v>326</v>
      </c>
      <c r="B340" s="55" t="s">
        <v>122</v>
      </c>
      <c r="C340" s="55" t="s">
        <v>283</v>
      </c>
      <c r="D340" s="55" t="s">
        <v>1049</v>
      </c>
      <c r="E340" s="55" t="s">
        <v>1160</v>
      </c>
      <c r="F340" s="55" t="s">
        <v>12</v>
      </c>
      <c r="G340" s="55" t="s">
        <v>71</v>
      </c>
      <c r="H340" s="52" t="s">
        <v>9</v>
      </c>
      <c r="I340" s="56">
        <v>15711.3</v>
      </c>
      <c r="J340" s="41">
        <v>0</v>
      </c>
      <c r="K340" s="39">
        <v>25</v>
      </c>
      <c r="L340" s="39">
        <f t="shared" si="90"/>
        <v>450.91431</v>
      </c>
      <c r="M340" s="39">
        <f t="shared" si="91"/>
        <v>1115.5022999999999</v>
      </c>
      <c r="N340" s="42">
        <f>+I340*1.1%</f>
        <v>172.82430000000002</v>
      </c>
      <c r="O340" s="39">
        <f t="shared" si="92"/>
        <v>477.62351999999998</v>
      </c>
      <c r="P340" s="39">
        <f t="shared" si="93"/>
        <v>1113.9311700000001</v>
      </c>
      <c r="Q340" s="38">
        <v>0</v>
      </c>
      <c r="R340" s="39">
        <f t="shared" si="94"/>
        <v>3330.7955999999995</v>
      </c>
      <c r="S340" s="39">
        <f t="shared" si="95"/>
        <v>953.53782999999999</v>
      </c>
      <c r="T340" s="39">
        <f t="shared" si="96"/>
        <v>2402.2577700000002</v>
      </c>
      <c r="U340" s="39">
        <f t="shared" si="97"/>
        <v>14757.76217</v>
      </c>
      <c r="V340" s="40">
        <v>111</v>
      </c>
      <c r="W340" s="44"/>
      <c r="X340" s="2"/>
    </row>
    <row r="341" spans="1:30" s="1" customFormat="1" ht="15" customHeight="1">
      <c r="A341" s="68">
        <v>327</v>
      </c>
      <c r="B341" s="55" t="s">
        <v>122</v>
      </c>
      <c r="C341" s="55" t="s">
        <v>293</v>
      </c>
      <c r="D341" s="55" t="s">
        <v>1161</v>
      </c>
      <c r="E341" s="55" t="s">
        <v>1162</v>
      </c>
      <c r="F341" s="55" t="s">
        <v>12</v>
      </c>
      <c r="G341" s="55" t="s">
        <v>27</v>
      </c>
      <c r="H341" s="52" t="s">
        <v>9</v>
      </c>
      <c r="I341" s="56">
        <v>62617.5</v>
      </c>
      <c r="J341" s="57">
        <v>3792.66</v>
      </c>
      <c r="K341" s="39">
        <v>25</v>
      </c>
      <c r="L341" s="39">
        <f t="shared" si="90"/>
        <v>1797.1222499999999</v>
      </c>
      <c r="M341" s="39">
        <f t="shared" si="91"/>
        <v>4445.8424999999997</v>
      </c>
      <c r="N341" s="42">
        <v>490.03</v>
      </c>
      <c r="O341" s="39">
        <f t="shared" si="92"/>
        <v>1903.5719999999999</v>
      </c>
      <c r="P341" s="39">
        <f t="shared" si="93"/>
        <v>4439.5807500000001</v>
      </c>
      <c r="Q341" s="57">
        <v>932.76</v>
      </c>
      <c r="R341" s="39">
        <f t="shared" si="94"/>
        <v>14008.907499999999</v>
      </c>
      <c r="S341" s="39">
        <f t="shared" si="95"/>
        <v>8451.1142500000005</v>
      </c>
      <c r="T341" s="39">
        <f t="shared" si="96"/>
        <v>9375.4532499999987</v>
      </c>
      <c r="U341" s="39">
        <f t="shared" si="97"/>
        <v>54166.385750000001</v>
      </c>
      <c r="V341" s="40">
        <v>111</v>
      </c>
      <c r="W341" s="37"/>
    </row>
    <row r="342" spans="1:30" s="1" customFormat="1" ht="15" customHeight="1">
      <c r="A342" s="68">
        <v>328</v>
      </c>
      <c r="B342" s="55" t="s">
        <v>122</v>
      </c>
      <c r="C342" s="55" t="s">
        <v>297</v>
      </c>
      <c r="D342" s="55" t="s">
        <v>1163</v>
      </c>
      <c r="E342" s="55" t="s">
        <v>1164</v>
      </c>
      <c r="F342" s="55" t="s">
        <v>12</v>
      </c>
      <c r="G342" s="55" t="s">
        <v>27</v>
      </c>
      <c r="H342" s="52" t="s">
        <v>9</v>
      </c>
      <c r="I342" s="56">
        <v>50187.5</v>
      </c>
      <c r="J342" s="57">
        <v>1880.46</v>
      </c>
      <c r="K342" s="39">
        <v>25</v>
      </c>
      <c r="L342" s="39">
        <f t="shared" si="90"/>
        <v>1440.3812499999999</v>
      </c>
      <c r="M342" s="39">
        <f t="shared" si="91"/>
        <v>3563.3124999999995</v>
      </c>
      <c r="N342" s="42">
        <v>490.03</v>
      </c>
      <c r="O342" s="39">
        <f t="shared" si="92"/>
        <v>1525.7</v>
      </c>
      <c r="P342" s="39">
        <f t="shared" si="93"/>
        <v>3558.2937500000003</v>
      </c>
      <c r="Q342" s="38">
        <v>0</v>
      </c>
      <c r="R342" s="39">
        <f t="shared" si="94"/>
        <v>10577.717499999999</v>
      </c>
      <c r="S342" s="39">
        <f t="shared" si="95"/>
        <v>4871.5412500000002</v>
      </c>
      <c r="T342" s="39">
        <f t="shared" si="96"/>
        <v>7611.6362499999996</v>
      </c>
      <c r="U342" s="39">
        <f t="shared" si="97"/>
        <v>45315.958749999998</v>
      </c>
      <c r="V342" s="40">
        <v>111</v>
      </c>
      <c r="W342" s="37"/>
    </row>
    <row r="343" spans="1:30" s="1" customFormat="1" ht="15" customHeight="1">
      <c r="A343" s="68">
        <v>329</v>
      </c>
      <c r="B343" s="55" t="s">
        <v>122</v>
      </c>
      <c r="C343" s="55" t="s">
        <v>347</v>
      </c>
      <c r="D343" s="55" t="s">
        <v>1165</v>
      </c>
      <c r="E343" s="55" t="s">
        <v>1166</v>
      </c>
      <c r="F343" s="55" t="s">
        <v>12</v>
      </c>
      <c r="G343" s="55" t="s">
        <v>27</v>
      </c>
      <c r="H343" s="52" t="s">
        <v>9</v>
      </c>
      <c r="I343" s="56">
        <v>50820</v>
      </c>
      <c r="J343" s="57">
        <v>1969.73</v>
      </c>
      <c r="K343" s="39">
        <v>25</v>
      </c>
      <c r="L343" s="39">
        <f t="shared" si="90"/>
        <v>1458.5339999999999</v>
      </c>
      <c r="M343" s="39">
        <f t="shared" si="91"/>
        <v>3608.22</v>
      </c>
      <c r="N343" s="42">
        <v>490.03</v>
      </c>
      <c r="O343" s="39">
        <f t="shared" si="92"/>
        <v>1544.9279999999999</v>
      </c>
      <c r="P343" s="39">
        <f t="shared" si="93"/>
        <v>3603.1380000000004</v>
      </c>
      <c r="Q343" s="38">
        <v>0</v>
      </c>
      <c r="R343" s="39">
        <f t="shared" si="94"/>
        <v>10704.85</v>
      </c>
      <c r="S343" s="39">
        <f t="shared" si="95"/>
        <v>4998.192</v>
      </c>
      <c r="T343" s="39">
        <f t="shared" si="96"/>
        <v>7701.3880000000008</v>
      </c>
      <c r="U343" s="39">
        <f t="shared" si="97"/>
        <v>45821.807999999997</v>
      </c>
      <c r="V343" s="40">
        <v>111</v>
      </c>
      <c r="W343" s="37"/>
    </row>
    <row r="344" spans="1:30" s="1" customFormat="1" ht="15" customHeight="1">
      <c r="A344" s="68">
        <v>330</v>
      </c>
      <c r="B344" s="55" t="s">
        <v>122</v>
      </c>
      <c r="C344" s="55" t="s">
        <v>362</v>
      </c>
      <c r="D344" s="55" t="s">
        <v>1167</v>
      </c>
      <c r="E344" s="55" t="s">
        <v>1168</v>
      </c>
      <c r="F344" s="55" t="s">
        <v>12</v>
      </c>
      <c r="G344" s="55" t="s">
        <v>15</v>
      </c>
      <c r="H344" s="52" t="s">
        <v>9</v>
      </c>
      <c r="I344" s="56">
        <v>47916</v>
      </c>
      <c r="J344" s="57">
        <v>1419.96</v>
      </c>
      <c r="K344" s="39">
        <v>25</v>
      </c>
      <c r="L344" s="39">
        <f t="shared" si="90"/>
        <v>1375.1892</v>
      </c>
      <c r="M344" s="39">
        <f t="shared" si="91"/>
        <v>3402.0359999999996</v>
      </c>
      <c r="N344" s="42">
        <v>490.03</v>
      </c>
      <c r="O344" s="39">
        <f t="shared" si="92"/>
        <v>1456.6464000000001</v>
      </c>
      <c r="P344" s="39">
        <f t="shared" si="93"/>
        <v>3397.2444</v>
      </c>
      <c r="Q344" s="57">
        <v>932.76</v>
      </c>
      <c r="R344" s="39">
        <f t="shared" si="94"/>
        <v>11053.905999999999</v>
      </c>
      <c r="S344" s="39">
        <f t="shared" si="95"/>
        <v>5209.5555999999997</v>
      </c>
      <c r="T344" s="39">
        <f t="shared" si="96"/>
        <v>7289.3104000000003</v>
      </c>
      <c r="U344" s="39">
        <f t="shared" si="97"/>
        <v>42706.4444</v>
      </c>
      <c r="V344" s="40">
        <v>111</v>
      </c>
      <c r="W344" s="37"/>
    </row>
    <row r="345" spans="1:30" s="1" customFormat="1" ht="15" customHeight="1">
      <c r="A345" s="68">
        <v>331</v>
      </c>
      <c r="B345" s="55" t="s">
        <v>122</v>
      </c>
      <c r="C345" s="55" t="s">
        <v>363</v>
      </c>
      <c r="D345" s="55" t="s">
        <v>1169</v>
      </c>
      <c r="E345" s="55" t="s">
        <v>1129</v>
      </c>
      <c r="F345" s="55" t="s">
        <v>12</v>
      </c>
      <c r="G345" s="55" t="s">
        <v>27</v>
      </c>
      <c r="H345" s="52" t="s">
        <v>9</v>
      </c>
      <c r="I345" s="56">
        <v>46585</v>
      </c>
      <c r="J345" s="57">
        <v>1372.02</v>
      </c>
      <c r="K345" s="39">
        <v>25</v>
      </c>
      <c r="L345" s="39">
        <f t="shared" si="90"/>
        <v>1336.9894999999999</v>
      </c>
      <c r="M345" s="39">
        <f t="shared" si="91"/>
        <v>3307.5349999999999</v>
      </c>
      <c r="N345" s="42">
        <v>490.03</v>
      </c>
      <c r="O345" s="39">
        <f t="shared" si="92"/>
        <v>1416.184</v>
      </c>
      <c r="P345" s="39">
        <f t="shared" si="93"/>
        <v>3302.8765000000003</v>
      </c>
      <c r="Q345" s="38">
        <v>0</v>
      </c>
      <c r="R345" s="39">
        <f t="shared" si="94"/>
        <v>9853.6149999999998</v>
      </c>
      <c r="S345" s="39">
        <f t="shared" si="95"/>
        <v>4150.1935000000003</v>
      </c>
      <c r="T345" s="39">
        <f t="shared" si="96"/>
        <v>7100.4414999999999</v>
      </c>
      <c r="U345" s="39">
        <f t="shared" si="97"/>
        <v>42434.806499999999</v>
      </c>
      <c r="V345" s="40">
        <v>111</v>
      </c>
      <c r="W345" s="13"/>
      <c r="X345" s="13"/>
    </row>
    <row r="346" spans="1:30" s="1" customFormat="1" ht="15" customHeight="1">
      <c r="A346" s="68">
        <v>332</v>
      </c>
      <c r="B346" s="55" t="s">
        <v>122</v>
      </c>
      <c r="C346" s="55" t="s">
        <v>371</v>
      </c>
      <c r="D346" s="55" t="s">
        <v>1170</v>
      </c>
      <c r="E346" s="55" t="s">
        <v>1171</v>
      </c>
      <c r="F346" s="55" t="s">
        <v>12</v>
      </c>
      <c r="G346" s="55" t="s">
        <v>27</v>
      </c>
      <c r="H346" s="52" t="s">
        <v>9</v>
      </c>
      <c r="I346" s="56">
        <v>42000</v>
      </c>
      <c r="J346" s="57">
        <v>724.92</v>
      </c>
      <c r="K346" s="39">
        <v>25</v>
      </c>
      <c r="L346" s="39">
        <f t="shared" si="90"/>
        <v>1205.4000000000001</v>
      </c>
      <c r="M346" s="39">
        <f t="shared" si="91"/>
        <v>2981.9999999999995</v>
      </c>
      <c r="N346" s="42">
        <v>462</v>
      </c>
      <c r="O346" s="39">
        <f t="shared" si="92"/>
        <v>1276.8</v>
      </c>
      <c r="P346" s="39">
        <f t="shared" si="93"/>
        <v>2977.8</v>
      </c>
      <c r="Q346" s="38">
        <v>0</v>
      </c>
      <c r="R346" s="39">
        <f t="shared" si="94"/>
        <v>8904</v>
      </c>
      <c r="S346" s="39">
        <f t="shared" si="95"/>
        <v>3232.12</v>
      </c>
      <c r="T346" s="39">
        <f t="shared" si="96"/>
        <v>6421.7999999999993</v>
      </c>
      <c r="U346" s="39">
        <f t="shared" si="97"/>
        <v>38767.879999999997</v>
      </c>
      <c r="V346" s="40">
        <v>111</v>
      </c>
      <c r="W346" s="37"/>
    </row>
    <row r="347" spans="1:30" s="1" customFormat="1" ht="15" customHeight="1">
      <c r="A347" s="68">
        <v>333</v>
      </c>
      <c r="B347" s="55" t="s">
        <v>122</v>
      </c>
      <c r="C347" s="55" t="s">
        <v>373</v>
      </c>
      <c r="D347" s="55" t="s">
        <v>1172</v>
      </c>
      <c r="E347" s="55" t="s">
        <v>1173</v>
      </c>
      <c r="F347" s="55" t="s">
        <v>12</v>
      </c>
      <c r="G347" s="55" t="s">
        <v>13</v>
      </c>
      <c r="H347" s="52" t="s">
        <v>9</v>
      </c>
      <c r="I347" s="56">
        <v>27720</v>
      </c>
      <c r="J347" s="41">
        <v>0</v>
      </c>
      <c r="K347" s="39">
        <v>25</v>
      </c>
      <c r="L347" s="39">
        <f t="shared" si="90"/>
        <v>795.56399999999996</v>
      </c>
      <c r="M347" s="39">
        <f t="shared" si="91"/>
        <v>1968.12</v>
      </c>
      <c r="N347" s="42">
        <v>304.92</v>
      </c>
      <c r="O347" s="39">
        <f t="shared" si="92"/>
        <v>842.68799999999999</v>
      </c>
      <c r="P347" s="39">
        <f t="shared" si="93"/>
        <v>1965.3480000000002</v>
      </c>
      <c r="Q347" s="57">
        <v>932.76</v>
      </c>
      <c r="R347" s="39">
        <f t="shared" si="94"/>
        <v>6809.4000000000005</v>
      </c>
      <c r="S347" s="39">
        <f t="shared" si="95"/>
        <v>2596.0119999999997</v>
      </c>
      <c r="T347" s="39">
        <f t="shared" si="96"/>
        <v>4238.3879999999999</v>
      </c>
      <c r="U347" s="39">
        <f t="shared" si="97"/>
        <v>25123.988000000001</v>
      </c>
      <c r="V347" s="40">
        <v>111</v>
      </c>
      <c r="W347" s="13"/>
      <c r="X347" s="13"/>
    </row>
    <row r="348" spans="1:30" s="1" customFormat="1" ht="15" customHeight="1">
      <c r="A348" s="68">
        <v>334</v>
      </c>
      <c r="B348" s="55" t="s">
        <v>122</v>
      </c>
      <c r="C348" s="55" t="s">
        <v>381</v>
      </c>
      <c r="D348" s="55" t="s">
        <v>1174</v>
      </c>
      <c r="E348" s="55" t="s">
        <v>1175</v>
      </c>
      <c r="F348" s="55" t="s">
        <v>12</v>
      </c>
      <c r="G348" s="55" t="s">
        <v>48</v>
      </c>
      <c r="H348" s="52" t="s">
        <v>9</v>
      </c>
      <c r="I348" s="56">
        <v>24150</v>
      </c>
      <c r="J348" s="41">
        <v>0</v>
      </c>
      <c r="K348" s="39">
        <v>25</v>
      </c>
      <c r="L348" s="39">
        <f t="shared" si="90"/>
        <v>693.10500000000002</v>
      </c>
      <c r="M348" s="39">
        <f t="shared" si="91"/>
        <v>1714.6499999999999</v>
      </c>
      <c r="N348" s="42">
        <v>265.64999999999998</v>
      </c>
      <c r="O348" s="39">
        <f t="shared" si="92"/>
        <v>734.16</v>
      </c>
      <c r="P348" s="39">
        <f t="shared" si="93"/>
        <v>1712.2350000000001</v>
      </c>
      <c r="Q348" s="38">
        <v>0</v>
      </c>
      <c r="R348" s="39">
        <f t="shared" si="94"/>
        <v>5119.8</v>
      </c>
      <c r="S348" s="39">
        <f t="shared" si="95"/>
        <v>1452.2649999999999</v>
      </c>
      <c r="T348" s="39">
        <f t="shared" si="96"/>
        <v>3692.5349999999999</v>
      </c>
      <c r="U348" s="39">
        <f t="shared" si="97"/>
        <v>22697.735000000001</v>
      </c>
      <c r="V348" s="40">
        <v>111</v>
      </c>
      <c r="W348" s="37"/>
    </row>
    <row r="349" spans="1:30" s="1" customFormat="1" ht="15" customHeight="1">
      <c r="A349" s="68">
        <v>335</v>
      </c>
      <c r="B349" s="55" t="s">
        <v>122</v>
      </c>
      <c r="C349" s="55" t="s">
        <v>394</v>
      </c>
      <c r="D349" s="55" t="s">
        <v>1176</v>
      </c>
      <c r="E349" s="55" t="s">
        <v>1177</v>
      </c>
      <c r="F349" s="55" t="s">
        <v>12</v>
      </c>
      <c r="G349" s="55" t="s">
        <v>15</v>
      </c>
      <c r="H349" s="52" t="s">
        <v>9</v>
      </c>
      <c r="I349" s="56">
        <v>42350</v>
      </c>
      <c r="J349" s="57">
        <v>774.32</v>
      </c>
      <c r="K349" s="39">
        <v>25</v>
      </c>
      <c r="L349" s="39">
        <f t="shared" si="90"/>
        <v>1215.4449999999999</v>
      </c>
      <c r="M349" s="39">
        <f t="shared" si="91"/>
        <v>3006.85</v>
      </c>
      <c r="N349" s="42">
        <v>465.85</v>
      </c>
      <c r="O349" s="39">
        <f t="shared" si="92"/>
        <v>1287.44</v>
      </c>
      <c r="P349" s="39">
        <f t="shared" si="93"/>
        <v>3002.6150000000002</v>
      </c>
      <c r="Q349" s="38">
        <v>0</v>
      </c>
      <c r="R349" s="39">
        <f t="shared" si="94"/>
        <v>8978.2000000000007</v>
      </c>
      <c r="S349" s="39">
        <f t="shared" si="95"/>
        <v>3302.2049999999999</v>
      </c>
      <c r="T349" s="39">
        <f t="shared" si="96"/>
        <v>6475.3150000000005</v>
      </c>
      <c r="U349" s="39">
        <f t="shared" si="97"/>
        <v>39047.794999999998</v>
      </c>
      <c r="V349" s="40">
        <v>111</v>
      </c>
      <c r="W349" s="37"/>
    </row>
    <row r="350" spans="1:30" s="1" customFormat="1" ht="15" customHeight="1">
      <c r="A350" s="68">
        <v>336</v>
      </c>
      <c r="B350" s="55" t="s">
        <v>122</v>
      </c>
      <c r="C350" s="55" t="s">
        <v>410</v>
      </c>
      <c r="D350" s="55" t="s">
        <v>1178</v>
      </c>
      <c r="E350" s="55" t="s">
        <v>1179</v>
      </c>
      <c r="F350" s="55" t="s">
        <v>19</v>
      </c>
      <c r="G350" s="55" t="s">
        <v>20</v>
      </c>
      <c r="H350" s="52" t="s">
        <v>9</v>
      </c>
      <c r="I350" s="56">
        <v>26450</v>
      </c>
      <c r="J350" s="41">
        <v>0</v>
      </c>
      <c r="K350" s="39">
        <v>25</v>
      </c>
      <c r="L350" s="39">
        <f t="shared" si="90"/>
        <v>759.11500000000001</v>
      </c>
      <c r="M350" s="39">
        <f t="shared" si="91"/>
        <v>1877.9499999999998</v>
      </c>
      <c r="N350" s="42">
        <f>+I350*1.1%</f>
        <v>290.95000000000005</v>
      </c>
      <c r="O350" s="39">
        <f t="shared" si="92"/>
        <v>804.08</v>
      </c>
      <c r="P350" s="39">
        <f t="shared" si="93"/>
        <v>1875.3050000000001</v>
      </c>
      <c r="Q350" s="42">
        <v>0</v>
      </c>
      <c r="R350" s="39">
        <f t="shared" si="94"/>
        <v>5607.4</v>
      </c>
      <c r="S350" s="39">
        <f t="shared" si="95"/>
        <v>1588.1950000000002</v>
      </c>
      <c r="T350" s="39">
        <f t="shared" si="96"/>
        <v>4044.2049999999999</v>
      </c>
      <c r="U350" s="39">
        <f t="shared" si="97"/>
        <v>24861.805</v>
      </c>
      <c r="V350" s="40">
        <v>111</v>
      </c>
      <c r="W350" s="13"/>
      <c r="X350" s="13"/>
    </row>
    <row r="351" spans="1:30" s="1" customFormat="1" ht="15" customHeight="1">
      <c r="A351" s="68">
        <v>337</v>
      </c>
      <c r="B351" s="55" t="s">
        <v>122</v>
      </c>
      <c r="C351" s="55" t="s">
        <v>422</v>
      </c>
      <c r="D351" s="55" t="s">
        <v>1180</v>
      </c>
      <c r="E351" s="55" t="s">
        <v>546</v>
      </c>
      <c r="F351" s="55" t="s">
        <v>12</v>
      </c>
      <c r="G351" s="55" t="s">
        <v>27</v>
      </c>
      <c r="H351" s="52" t="s">
        <v>9</v>
      </c>
      <c r="I351" s="56">
        <v>40425</v>
      </c>
      <c r="J351" s="57">
        <v>362.72</v>
      </c>
      <c r="K351" s="39">
        <v>25</v>
      </c>
      <c r="L351" s="39">
        <f t="shared" si="90"/>
        <v>1160.1975</v>
      </c>
      <c r="M351" s="39">
        <f t="shared" si="91"/>
        <v>2870.1749999999997</v>
      </c>
      <c r="N351" s="42">
        <v>444.68</v>
      </c>
      <c r="O351" s="39">
        <f t="shared" si="92"/>
        <v>1228.92</v>
      </c>
      <c r="P351" s="39">
        <f t="shared" si="93"/>
        <v>2866.1325000000002</v>
      </c>
      <c r="Q351" s="57">
        <v>932.76</v>
      </c>
      <c r="R351" s="39">
        <f t="shared" si="94"/>
        <v>9502.8649999999998</v>
      </c>
      <c r="S351" s="39">
        <f t="shared" si="95"/>
        <v>3709.5974999999999</v>
      </c>
      <c r="T351" s="39">
        <f t="shared" si="96"/>
        <v>6180.9874999999993</v>
      </c>
      <c r="U351" s="39">
        <f t="shared" si="97"/>
        <v>36715.402499999997</v>
      </c>
      <c r="V351" s="40">
        <v>111</v>
      </c>
      <c r="W351" s="37"/>
      <c r="Y351" s="4"/>
      <c r="Z351" s="4"/>
      <c r="AA351" s="4"/>
      <c r="AB351" s="4"/>
      <c r="AC351" s="4"/>
      <c r="AD351" s="4"/>
    </row>
    <row r="352" spans="1:30" s="1" customFormat="1" ht="15" customHeight="1">
      <c r="A352" s="68">
        <v>338</v>
      </c>
      <c r="B352" s="55" t="s">
        <v>122</v>
      </c>
      <c r="C352" s="55" t="s">
        <v>434</v>
      </c>
      <c r="D352" s="55" t="s">
        <v>1181</v>
      </c>
      <c r="E352" s="55" t="s">
        <v>1182</v>
      </c>
      <c r="F352" s="55" t="s">
        <v>12</v>
      </c>
      <c r="G352" s="55" t="s">
        <v>41</v>
      </c>
      <c r="H352" s="52" t="s">
        <v>9</v>
      </c>
      <c r="I352" s="56">
        <v>111320</v>
      </c>
      <c r="J352" s="57">
        <v>14301.81</v>
      </c>
      <c r="K352" s="39">
        <v>25</v>
      </c>
      <c r="L352" s="39">
        <f t="shared" si="90"/>
        <v>3194.884</v>
      </c>
      <c r="M352" s="39">
        <f t="shared" si="91"/>
        <v>7903.7199999999993</v>
      </c>
      <c r="N352" s="42">
        <v>490.03</v>
      </c>
      <c r="O352" s="39">
        <v>3384.13</v>
      </c>
      <c r="P352" s="39">
        <v>7892.59</v>
      </c>
      <c r="Q352" s="57">
        <v>1865.52</v>
      </c>
      <c r="R352" s="39">
        <f t="shared" si="94"/>
        <v>24730.874</v>
      </c>
      <c r="S352" s="39">
        <f t="shared" si="95"/>
        <v>22771.344000000001</v>
      </c>
      <c r="T352" s="39">
        <f t="shared" si="96"/>
        <v>16286.34</v>
      </c>
      <c r="U352" s="39">
        <f t="shared" si="97"/>
        <v>88548.656000000003</v>
      </c>
      <c r="V352" s="40">
        <v>111</v>
      </c>
      <c r="W352" s="37"/>
      <c r="Y352" s="13"/>
      <c r="Z352" s="13"/>
      <c r="AA352" s="13"/>
      <c r="AB352" s="13"/>
      <c r="AC352" s="13"/>
      <c r="AD352" s="13"/>
    </row>
    <row r="353" spans="1:23" s="1" customFormat="1" ht="15" customHeight="1">
      <c r="A353" s="68">
        <v>339</v>
      </c>
      <c r="B353" s="55" t="s">
        <v>122</v>
      </c>
      <c r="C353" s="55" t="s">
        <v>460</v>
      </c>
      <c r="D353" s="55" t="s">
        <v>1183</v>
      </c>
      <c r="E353" s="55" t="s">
        <v>1184</v>
      </c>
      <c r="F353" s="55" t="s">
        <v>12</v>
      </c>
      <c r="G353" s="55" t="s">
        <v>61</v>
      </c>
      <c r="H353" s="52" t="s">
        <v>9</v>
      </c>
      <c r="I353" s="56">
        <v>82255.8</v>
      </c>
      <c r="J353" s="57">
        <v>7465.18</v>
      </c>
      <c r="K353" s="39">
        <v>25</v>
      </c>
      <c r="L353" s="39">
        <f t="shared" si="90"/>
        <v>2360.7414600000002</v>
      </c>
      <c r="M353" s="39">
        <f t="shared" si="91"/>
        <v>5840.1617999999999</v>
      </c>
      <c r="N353" s="42">
        <v>490.03</v>
      </c>
      <c r="O353" s="39">
        <f t="shared" ref="O353:O358" si="98">+I353*3.04%</f>
        <v>2500.5763200000001</v>
      </c>
      <c r="P353" s="39">
        <f t="shared" ref="P353:P358" si="99">+I353*7.09%</f>
        <v>5831.9362200000005</v>
      </c>
      <c r="Q353" s="57">
        <v>1865.52</v>
      </c>
      <c r="R353" s="39">
        <f t="shared" si="94"/>
        <v>18888.965800000002</v>
      </c>
      <c r="S353" s="39">
        <f t="shared" si="95"/>
        <v>14217.017780000002</v>
      </c>
      <c r="T353" s="39">
        <f t="shared" si="96"/>
        <v>12162.12802</v>
      </c>
      <c r="U353" s="39">
        <f t="shared" si="97"/>
        <v>68038.782219999994</v>
      </c>
      <c r="V353" s="40">
        <v>111</v>
      </c>
      <c r="W353" s="37"/>
    </row>
    <row r="354" spans="1:23" s="1" customFormat="1" ht="15" customHeight="1">
      <c r="A354" s="68">
        <v>340</v>
      </c>
      <c r="B354" s="55" t="s">
        <v>122</v>
      </c>
      <c r="C354" s="55" t="s">
        <v>478</v>
      </c>
      <c r="D354" s="55" t="s">
        <v>1185</v>
      </c>
      <c r="E354" s="55" t="s">
        <v>733</v>
      </c>
      <c r="F354" s="55" t="s">
        <v>12</v>
      </c>
      <c r="G354" s="55" t="s">
        <v>27</v>
      </c>
      <c r="H354" s="52" t="s">
        <v>9</v>
      </c>
      <c r="I354" s="56">
        <v>40250</v>
      </c>
      <c r="J354" s="57">
        <v>338.02</v>
      </c>
      <c r="K354" s="39">
        <v>25</v>
      </c>
      <c r="L354" s="39">
        <f t="shared" si="90"/>
        <v>1155.175</v>
      </c>
      <c r="M354" s="39">
        <f t="shared" si="91"/>
        <v>2857.7499999999995</v>
      </c>
      <c r="N354" s="42">
        <v>442.75</v>
      </c>
      <c r="O354" s="39">
        <f t="shared" si="98"/>
        <v>1223.5999999999999</v>
      </c>
      <c r="P354" s="39">
        <f t="shared" si="99"/>
        <v>2853.7250000000004</v>
      </c>
      <c r="Q354" s="57">
        <v>932.76</v>
      </c>
      <c r="R354" s="39">
        <f t="shared" si="94"/>
        <v>9465.76</v>
      </c>
      <c r="S354" s="39">
        <f t="shared" si="95"/>
        <v>3674.5550000000003</v>
      </c>
      <c r="T354" s="39">
        <f t="shared" si="96"/>
        <v>6154.2250000000004</v>
      </c>
      <c r="U354" s="39">
        <f t="shared" si="97"/>
        <v>36575.445</v>
      </c>
      <c r="V354" s="40">
        <v>111</v>
      </c>
      <c r="W354" s="37"/>
    </row>
    <row r="355" spans="1:23" s="1" customFormat="1" ht="15" customHeight="1">
      <c r="A355" s="68">
        <v>341</v>
      </c>
      <c r="B355" s="55" t="s">
        <v>122</v>
      </c>
      <c r="C355" s="55" t="s">
        <v>498</v>
      </c>
      <c r="D355" s="55" t="s">
        <v>1186</v>
      </c>
      <c r="E355" s="55" t="s">
        <v>1187</v>
      </c>
      <c r="F355" s="55" t="s">
        <v>19</v>
      </c>
      <c r="G355" s="55" t="s">
        <v>71</v>
      </c>
      <c r="H355" s="52" t="s">
        <v>9</v>
      </c>
      <c r="I355" s="56">
        <v>10840.5</v>
      </c>
      <c r="J355" s="41">
        <v>0</v>
      </c>
      <c r="K355" s="39">
        <v>25</v>
      </c>
      <c r="L355" s="39">
        <f t="shared" si="90"/>
        <v>311.12234999999998</v>
      </c>
      <c r="M355" s="39">
        <f t="shared" si="91"/>
        <v>769.67549999999994</v>
      </c>
      <c r="N355" s="42">
        <f>+I355*1.1%</f>
        <v>119.24550000000001</v>
      </c>
      <c r="O355" s="39">
        <f t="shared" si="98"/>
        <v>329.55119999999999</v>
      </c>
      <c r="P355" s="39">
        <f t="shared" si="99"/>
        <v>768.59145000000001</v>
      </c>
      <c r="Q355" s="38">
        <v>0</v>
      </c>
      <c r="R355" s="39">
        <f t="shared" si="94"/>
        <v>2298.1859999999997</v>
      </c>
      <c r="S355" s="39">
        <f t="shared" si="95"/>
        <v>665.67354999999998</v>
      </c>
      <c r="T355" s="39">
        <f t="shared" si="96"/>
        <v>1657.5124499999999</v>
      </c>
      <c r="U355" s="39">
        <f t="shared" si="97"/>
        <v>10174.82645</v>
      </c>
      <c r="V355" s="40">
        <v>111</v>
      </c>
      <c r="W355" s="37"/>
    </row>
    <row r="356" spans="1:23" s="1" customFormat="1" ht="15" customHeight="1">
      <c r="A356" s="68">
        <v>342</v>
      </c>
      <c r="B356" s="55" t="s">
        <v>122</v>
      </c>
      <c r="C356" s="55" t="s">
        <v>522</v>
      </c>
      <c r="D356" s="55" t="s">
        <v>1188</v>
      </c>
      <c r="E356" s="55" t="s">
        <v>1189</v>
      </c>
      <c r="F356" s="55" t="s">
        <v>19</v>
      </c>
      <c r="G356" s="55" t="s">
        <v>20</v>
      </c>
      <c r="H356" s="52" t="s">
        <v>9</v>
      </c>
      <c r="I356" s="56">
        <v>18000</v>
      </c>
      <c r="J356" s="41">
        <v>0</v>
      </c>
      <c r="K356" s="39">
        <v>25</v>
      </c>
      <c r="L356" s="39">
        <f t="shared" si="90"/>
        <v>516.6</v>
      </c>
      <c r="M356" s="39">
        <f t="shared" si="91"/>
        <v>1277.9999999999998</v>
      </c>
      <c r="N356" s="42">
        <f>+I356*1.1%</f>
        <v>198.00000000000003</v>
      </c>
      <c r="O356" s="39">
        <f t="shared" si="98"/>
        <v>547.20000000000005</v>
      </c>
      <c r="P356" s="39">
        <f t="shared" si="99"/>
        <v>1276.2</v>
      </c>
      <c r="Q356" s="42">
        <v>0</v>
      </c>
      <c r="R356" s="39">
        <f t="shared" si="94"/>
        <v>3816</v>
      </c>
      <c r="S356" s="39">
        <f t="shared" si="95"/>
        <v>1088.8000000000002</v>
      </c>
      <c r="T356" s="39">
        <f t="shared" si="96"/>
        <v>2752.2</v>
      </c>
      <c r="U356" s="39">
        <f t="shared" si="97"/>
        <v>16911.2</v>
      </c>
      <c r="V356" s="40">
        <v>111</v>
      </c>
      <c r="W356" s="37"/>
    </row>
    <row r="357" spans="1:23" s="1" customFormat="1" ht="15" customHeight="1">
      <c r="A357" s="68">
        <v>343</v>
      </c>
      <c r="B357" s="55" t="s">
        <v>122</v>
      </c>
      <c r="C357" s="55" t="s">
        <v>131</v>
      </c>
      <c r="D357" s="55" t="s">
        <v>1190</v>
      </c>
      <c r="E357" s="55" t="s">
        <v>1191</v>
      </c>
      <c r="F357" s="55" t="s">
        <v>19</v>
      </c>
      <c r="G357" s="55" t="s">
        <v>20</v>
      </c>
      <c r="H357" s="52" t="s">
        <v>9</v>
      </c>
      <c r="I357" s="56">
        <v>16500</v>
      </c>
      <c r="J357" s="41">
        <v>0</v>
      </c>
      <c r="K357" s="39">
        <v>25</v>
      </c>
      <c r="L357" s="39">
        <f t="shared" si="90"/>
        <v>473.55</v>
      </c>
      <c r="M357" s="39">
        <f t="shared" si="91"/>
        <v>1171.5</v>
      </c>
      <c r="N357" s="42">
        <f>+I357*1.1%</f>
        <v>181.50000000000003</v>
      </c>
      <c r="O357" s="39">
        <f t="shared" si="98"/>
        <v>501.6</v>
      </c>
      <c r="P357" s="39">
        <f t="shared" si="99"/>
        <v>1169.8500000000001</v>
      </c>
      <c r="Q357" s="38">
        <v>0</v>
      </c>
      <c r="R357" s="39">
        <f t="shared" si="94"/>
        <v>3498</v>
      </c>
      <c r="S357" s="39">
        <f t="shared" si="95"/>
        <v>1000.1500000000001</v>
      </c>
      <c r="T357" s="39">
        <f t="shared" si="96"/>
        <v>2522.8500000000004</v>
      </c>
      <c r="U357" s="39">
        <f t="shared" si="97"/>
        <v>15499.85</v>
      </c>
      <c r="V357" s="40">
        <v>111</v>
      </c>
      <c r="W357" s="37"/>
    </row>
    <row r="358" spans="1:23" s="65" customFormat="1" ht="15" customHeight="1">
      <c r="A358" s="68">
        <v>344</v>
      </c>
      <c r="B358" s="56" t="s">
        <v>122</v>
      </c>
      <c r="C358" s="56" t="s">
        <v>167</v>
      </c>
      <c r="D358" s="56" t="s">
        <v>1192</v>
      </c>
      <c r="E358" s="56" t="s">
        <v>1193</v>
      </c>
      <c r="F358" s="56" t="s">
        <v>12</v>
      </c>
      <c r="G358" s="56" t="s">
        <v>27</v>
      </c>
      <c r="H358" s="63" t="s">
        <v>9</v>
      </c>
      <c r="I358" s="56">
        <v>35000</v>
      </c>
      <c r="J358" s="41">
        <v>0</v>
      </c>
      <c r="K358" s="39">
        <v>25</v>
      </c>
      <c r="L358" s="39">
        <f t="shared" si="90"/>
        <v>1004.5</v>
      </c>
      <c r="M358" s="39">
        <f t="shared" si="91"/>
        <v>2485</v>
      </c>
      <c r="N358" s="42">
        <f>+I358*1.1%</f>
        <v>385.00000000000006</v>
      </c>
      <c r="O358" s="39">
        <f t="shared" si="98"/>
        <v>1064</v>
      </c>
      <c r="P358" s="39">
        <f t="shared" si="99"/>
        <v>2481.5</v>
      </c>
      <c r="Q358" s="38">
        <v>0</v>
      </c>
      <c r="R358" s="39">
        <f t="shared" si="94"/>
        <v>7420</v>
      </c>
      <c r="S358" s="39">
        <f t="shared" si="95"/>
        <v>2093.5</v>
      </c>
      <c r="T358" s="39">
        <f t="shared" si="96"/>
        <v>5351.5</v>
      </c>
      <c r="U358" s="39">
        <f t="shared" si="97"/>
        <v>32906.5</v>
      </c>
      <c r="V358" s="40">
        <v>111</v>
      </c>
      <c r="W358" s="64"/>
    </row>
    <row r="359" spans="1:23" s="72" customFormat="1" ht="21">
      <c r="A359" s="73"/>
      <c r="B359" s="74"/>
      <c r="C359" s="74"/>
      <c r="D359" s="74"/>
      <c r="E359" s="74"/>
      <c r="F359" s="74"/>
      <c r="G359" s="74"/>
      <c r="H359" s="75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7"/>
      <c r="W359" s="71"/>
    </row>
    <row r="360" spans="1:23" s="58" customFormat="1">
      <c r="A360" s="66"/>
      <c r="H360" s="59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</row>
    <row r="361" spans="1:23" s="82" customFormat="1" ht="23.25">
      <c r="A361" s="81"/>
      <c r="H361" s="81"/>
      <c r="N361" s="83"/>
    </row>
    <row r="362" spans="1:23" s="1" customFormat="1">
      <c r="A362" s="66"/>
      <c r="H362" s="3"/>
      <c r="J362" s="22"/>
      <c r="K362" s="3"/>
      <c r="N362" s="23"/>
    </row>
    <row r="363" spans="1:23" s="1" customFormat="1">
      <c r="A363" s="66"/>
      <c r="H363" s="3"/>
      <c r="I363" s="84"/>
      <c r="J363" s="84"/>
      <c r="K363" s="84"/>
      <c r="L363" s="84"/>
      <c r="M363" s="84"/>
      <c r="N363" s="84"/>
      <c r="O363" s="84"/>
      <c r="P363" s="84"/>
      <c r="Q363" s="84"/>
      <c r="R363" s="84"/>
      <c r="S363" s="84"/>
      <c r="T363" s="84"/>
      <c r="U363" s="84"/>
    </row>
    <row r="364" spans="1:23" s="1" customFormat="1">
      <c r="A364" s="66"/>
      <c r="H364" s="3"/>
      <c r="J364" s="22"/>
      <c r="K364" s="3"/>
      <c r="N364" s="23"/>
    </row>
    <row r="365" spans="1:23" s="1" customFormat="1">
      <c r="A365" s="66"/>
      <c r="H365" s="3"/>
      <c r="J365" s="22"/>
      <c r="K365" s="3"/>
      <c r="N365" s="23"/>
    </row>
    <row r="366" spans="1:23" s="1" customFormat="1">
      <c r="A366" s="66"/>
      <c r="H366" s="3"/>
      <c r="J366" s="22"/>
      <c r="K366" s="3"/>
      <c r="N366" s="23"/>
    </row>
    <row r="367" spans="1:23" s="1" customFormat="1">
      <c r="A367" s="66"/>
      <c r="H367" s="3"/>
      <c r="J367" s="22"/>
      <c r="K367" s="3"/>
      <c r="N367" s="23"/>
    </row>
    <row r="368" spans="1:23" s="1" customFormat="1">
      <c r="A368" s="66"/>
      <c r="H368" s="3"/>
      <c r="J368" s="22"/>
      <c r="K368" s="3"/>
      <c r="N368" s="23"/>
    </row>
    <row r="369" spans="1:14" s="1" customFormat="1">
      <c r="A369" s="66"/>
      <c r="H369" s="3"/>
      <c r="J369" s="22"/>
      <c r="K369" s="3"/>
      <c r="N369" s="23"/>
    </row>
    <row r="370" spans="1:14" s="1" customFormat="1">
      <c r="A370" s="66"/>
      <c r="H370" s="3"/>
      <c r="J370" s="22"/>
      <c r="K370" s="3"/>
      <c r="N370" s="23"/>
    </row>
    <row r="371" spans="1:14" s="1" customFormat="1">
      <c r="A371" s="66"/>
      <c r="H371" s="3"/>
      <c r="J371" s="22"/>
      <c r="K371" s="3"/>
      <c r="N371" s="23"/>
    </row>
    <row r="372" spans="1:14" s="1" customFormat="1">
      <c r="A372" s="66"/>
      <c r="H372" s="3"/>
      <c r="J372" s="22"/>
      <c r="K372" s="3"/>
      <c r="N372" s="23"/>
    </row>
    <row r="373" spans="1:14" s="1" customFormat="1">
      <c r="A373" s="66"/>
      <c r="H373" s="3"/>
      <c r="J373" s="22"/>
      <c r="K373" s="3"/>
      <c r="N373" s="23"/>
    </row>
    <row r="374" spans="1:14" s="1" customFormat="1">
      <c r="A374" s="66"/>
      <c r="H374" s="3"/>
      <c r="J374" s="22"/>
      <c r="K374" s="3"/>
      <c r="N374" s="23"/>
    </row>
    <row r="375" spans="1:14" s="1" customFormat="1">
      <c r="A375" s="66"/>
      <c r="H375" s="3"/>
      <c r="J375" s="22"/>
      <c r="K375" s="3"/>
      <c r="N375" s="23"/>
    </row>
    <row r="376" spans="1:14" s="1" customFormat="1">
      <c r="A376" s="66"/>
      <c r="H376" s="3"/>
      <c r="J376" s="22"/>
      <c r="K376" s="3"/>
      <c r="N376" s="23"/>
    </row>
    <row r="377" spans="1:14" s="1" customFormat="1">
      <c r="A377" s="66"/>
      <c r="H377" s="3"/>
      <c r="J377" s="22"/>
      <c r="K377" s="3"/>
      <c r="N377" s="23"/>
    </row>
    <row r="378" spans="1:14" s="1" customFormat="1">
      <c r="A378" s="66"/>
      <c r="H378" s="3"/>
      <c r="J378" s="22"/>
      <c r="K378" s="3"/>
      <c r="N378" s="23"/>
    </row>
    <row r="379" spans="1:14" s="1" customFormat="1">
      <c r="A379" s="66"/>
      <c r="H379" s="3"/>
      <c r="J379" s="22"/>
      <c r="K379" s="3"/>
      <c r="N379" s="23"/>
    </row>
    <row r="380" spans="1:14" s="1" customFormat="1">
      <c r="A380" s="66"/>
      <c r="H380" s="3"/>
      <c r="J380" s="22"/>
      <c r="K380" s="3"/>
      <c r="N380" s="23"/>
    </row>
    <row r="381" spans="1:14" s="1" customFormat="1">
      <c r="A381" s="66"/>
      <c r="H381" s="3"/>
      <c r="J381" s="22"/>
      <c r="K381" s="3"/>
      <c r="N381" s="23"/>
    </row>
    <row r="382" spans="1:14" s="1" customFormat="1">
      <c r="A382" s="66"/>
      <c r="H382" s="3"/>
      <c r="J382" s="22"/>
      <c r="K382" s="3"/>
      <c r="N382" s="23"/>
    </row>
    <row r="383" spans="1:14" s="1" customFormat="1">
      <c r="A383" s="66"/>
      <c r="H383" s="3"/>
      <c r="J383" s="22"/>
      <c r="K383" s="3"/>
      <c r="N383" s="23"/>
    </row>
    <row r="384" spans="1:14" s="1" customFormat="1">
      <c r="A384" s="66"/>
      <c r="H384" s="3"/>
      <c r="J384" s="22"/>
      <c r="K384" s="3"/>
      <c r="N384" s="23"/>
    </row>
    <row r="385" spans="1:14" s="1" customFormat="1">
      <c r="A385" s="66"/>
      <c r="H385" s="3"/>
      <c r="J385" s="22"/>
      <c r="K385" s="3"/>
      <c r="N385" s="23"/>
    </row>
    <row r="386" spans="1:14" s="1" customFormat="1">
      <c r="A386" s="66"/>
      <c r="H386" s="3"/>
      <c r="J386" s="22"/>
      <c r="K386" s="3"/>
      <c r="N386" s="23"/>
    </row>
    <row r="387" spans="1:14" s="1" customFormat="1">
      <c r="A387" s="66"/>
      <c r="H387" s="3"/>
      <c r="J387" s="22"/>
      <c r="K387" s="3"/>
      <c r="N387" s="23"/>
    </row>
    <row r="388" spans="1:14" s="1" customFormat="1">
      <c r="A388" s="66"/>
      <c r="H388" s="3"/>
      <c r="J388" s="22"/>
      <c r="K388" s="3"/>
      <c r="N388" s="23"/>
    </row>
    <row r="389" spans="1:14" s="1" customFormat="1">
      <c r="A389" s="66"/>
      <c r="H389" s="3"/>
      <c r="J389" s="22"/>
      <c r="K389" s="3"/>
      <c r="N389" s="23"/>
    </row>
    <row r="390" spans="1:14" s="1" customFormat="1">
      <c r="A390" s="66"/>
      <c r="H390" s="3"/>
      <c r="J390" s="22"/>
      <c r="K390" s="3"/>
      <c r="N390" s="23"/>
    </row>
    <row r="391" spans="1:14" s="1" customFormat="1">
      <c r="A391" s="66"/>
      <c r="H391" s="3"/>
      <c r="J391" s="22"/>
      <c r="K391" s="3"/>
      <c r="N391" s="23"/>
    </row>
    <row r="392" spans="1:14" s="1" customFormat="1">
      <c r="A392" s="66"/>
      <c r="H392" s="3"/>
      <c r="J392" s="22"/>
      <c r="K392" s="3"/>
      <c r="N392" s="23"/>
    </row>
    <row r="393" spans="1:14" s="1" customFormat="1">
      <c r="A393" s="66"/>
      <c r="H393" s="3"/>
      <c r="J393" s="22"/>
      <c r="K393" s="3"/>
      <c r="N393" s="23"/>
    </row>
    <row r="394" spans="1:14" s="1" customFormat="1">
      <c r="A394" s="66"/>
      <c r="H394" s="3"/>
      <c r="J394" s="22"/>
      <c r="K394" s="3"/>
      <c r="N394" s="23"/>
    </row>
    <row r="395" spans="1:14" s="1" customFormat="1">
      <c r="A395" s="66"/>
      <c r="H395" s="3"/>
      <c r="J395" s="22"/>
      <c r="K395" s="3"/>
      <c r="N395" s="23"/>
    </row>
    <row r="396" spans="1:14" s="1" customFormat="1">
      <c r="A396" s="66"/>
      <c r="H396" s="3"/>
      <c r="J396" s="22"/>
      <c r="K396" s="3"/>
      <c r="N396" s="23"/>
    </row>
    <row r="397" spans="1:14" s="1" customFormat="1">
      <c r="A397" s="66"/>
      <c r="H397" s="3"/>
      <c r="J397" s="22"/>
      <c r="K397" s="3"/>
      <c r="N397" s="23"/>
    </row>
    <row r="398" spans="1:14" s="1" customFormat="1">
      <c r="A398" s="66"/>
      <c r="H398" s="3"/>
      <c r="J398" s="22"/>
      <c r="K398" s="3"/>
      <c r="N398" s="23"/>
    </row>
    <row r="399" spans="1:14" s="1" customFormat="1">
      <c r="A399" s="66"/>
      <c r="H399" s="3"/>
      <c r="J399" s="22"/>
      <c r="K399" s="3"/>
      <c r="N399" s="23"/>
    </row>
    <row r="400" spans="1:14" s="1" customFormat="1">
      <c r="A400" s="66"/>
      <c r="H400" s="3"/>
      <c r="J400" s="22"/>
      <c r="K400" s="3"/>
      <c r="N400" s="23"/>
    </row>
    <row r="401" spans="1:14" s="1" customFormat="1">
      <c r="A401" s="66"/>
      <c r="H401" s="3"/>
      <c r="J401" s="22"/>
      <c r="K401" s="3"/>
      <c r="N401" s="23"/>
    </row>
    <row r="402" spans="1:14" s="1" customFormat="1">
      <c r="A402" s="66"/>
      <c r="H402" s="3"/>
      <c r="J402" s="22"/>
      <c r="K402" s="3"/>
      <c r="N402" s="23"/>
    </row>
    <row r="403" spans="1:14" s="1" customFormat="1">
      <c r="A403" s="66"/>
      <c r="H403" s="3"/>
      <c r="J403" s="22"/>
      <c r="K403" s="3"/>
      <c r="N403" s="23"/>
    </row>
    <row r="404" spans="1:14" s="1" customFormat="1">
      <c r="A404" s="66"/>
      <c r="H404" s="3"/>
      <c r="J404" s="22"/>
      <c r="K404" s="3"/>
      <c r="N404" s="23"/>
    </row>
    <row r="405" spans="1:14" s="1" customFormat="1">
      <c r="A405" s="66"/>
      <c r="H405" s="3"/>
      <c r="J405" s="22"/>
      <c r="K405" s="3"/>
      <c r="N405" s="23"/>
    </row>
    <row r="406" spans="1:14" s="1" customFormat="1">
      <c r="A406" s="66"/>
      <c r="H406" s="3"/>
      <c r="J406" s="22"/>
      <c r="K406" s="3"/>
      <c r="N406" s="23"/>
    </row>
    <row r="407" spans="1:14" s="1" customFormat="1">
      <c r="A407" s="66"/>
      <c r="H407" s="3"/>
      <c r="J407" s="22"/>
      <c r="K407" s="3"/>
      <c r="N407" s="23"/>
    </row>
    <row r="408" spans="1:14" s="1" customFormat="1">
      <c r="A408" s="66"/>
      <c r="H408" s="3"/>
      <c r="J408" s="22"/>
      <c r="K408" s="3"/>
      <c r="N408" s="23"/>
    </row>
    <row r="409" spans="1:14" s="1" customFormat="1">
      <c r="A409" s="66"/>
      <c r="H409" s="3"/>
      <c r="J409" s="22"/>
      <c r="K409" s="3"/>
      <c r="N409" s="23"/>
    </row>
    <row r="410" spans="1:14" s="1" customFormat="1">
      <c r="A410" s="66"/>
      <c r="H410" s="3"/>
      <c r="J410" s="22"/>
      <c r="K410" s="3"/>
      <c r="N410" s="23"/>
    </row>
    <row r="411" spans="1:14" s="1" customFormat="1">
      <c r="A411" s="66"/>
      <c r="H411" s="3"/>
      <c r="J411" s="22"/>
      <c r="K411" s="3"/>
      <c r="N411" s="23"/>
    </row>
    <row r="412" spans="1:14" s="1" customFormat="1">
      <c r="A412" s="66"/>
      <c r="H412" s="3"/>
      <c r="J412" s="22"/>
      <c r="K412" s="3"/>
      <c r="N412" s="23"/>
    </row>
    <row r="413" spans="1:14" s="1" customFormat="1">
      <c r="A413" s="66"/>
      <c r="H413" s="3"/>
      <c r="J413" s="22"/>
      <c r="K413" s="3"/>
      <c r="N413" s="23"/>
    </row>
    <row r="414" spans="1:14" s="1" customFormat="1">
      <c r="A414" s="66"/>
      <c r="H414" s="3"/>
      <c r="J414" s="22"/>
      <c r="K414" s="3"/>
      <c r="N414" s="23"/>
    </row>
    <row r="415" spans="1:14" s="1" customFormat="1">
      <c r="A415" s="66"/>
      <c r="H415" s="3"/>
      <c r="J415" s="22"/>
      <c r="K415" s="3"/>
      <c r="N415" s="23"/>
    </row>
    <row r="416" spans="1:14" s="1" customFormat="1">
      <c r="A416" s="66"/>
      <c r="H416" s="3"/>
      <c r="J416" s="22"/>
      <c r="K416" s="3"/>
      <c r="N416" s="23"/>
    </row>
    <row r="417" spans="1:14" s="1" customFormat="1">
      <c r="A417" s="66"/>
      <c r="H417" s="3"/>
      <c r="J417" s="22"/>
      <c r="K417" s="3"/>
      <c r="N417" s="23"/>
    </row>
    <row r="418" spans="1:14" s="1" customFormat="1">
      <c r="A418" s="66"/>
      <c r="H418" s="3"/>
      <c r="J418" s="22"/>
      <c r="K418" s="3"/>
      <c r="N418" s="23"/>
    </row>
    <row r="419" spans="1:14" s="1" customFormat="1">
      <c r="A419" s="66"/>
      <c r="H419" s="3"/>
      <c r="J419" s="22"/>
      <c r="K419" s="3"/>
      <c r="N419" s="23"/>
    </row>
    <row r="420" spans="1:14" s="1" customFormat="1">
      <c r="A420" s="66"/>
      <c r="H420" s="3"/>
      <c r="J420" s="22"/>
      <c r="K420" s="3"/>
      <c r="N420" s="23"/>
    </row>
    <row r="421" spans="1:14" s="1" customFormat="1">
      <c r="A421" s="66"/>
      <c r="H421" s="3"/>
      <c r="J421" s="22"/>
      <c r="K421" s="3"/>
      <c r="N421" s="23"/>
    </row>
    <row r="422" spans="1:14" s="1" customFormat="1">
      <c r="A422" s="66"/>
      <c r="H422" s="3"/>
      <c r="J422" s="22"/>
      <c r="K422" s="3"/>
      <c r="N422" s="23"/>
    </row>
    <row r="423" spans="1:14" s="1" customFormat="1">
      <c r="A423" s="66"/>
      <c r="H423" s="3"/>
      <c r="J423" s="22"/>
      <c r="K423" s="3"/>
      <c r="N423" s="23"/>
    </row>
    <row r="424" spans="1:14" s="1" customFormat="1">
      <c r="A424" s="66"/>
      <c r="H424" s="3"/>
      <c r="J424" s="22"/>
      <c r="K424" s="3"/>
      <c r="N424" s="23"/>
    </row>
    <row r="425" spans="1:14" s="1" customFormat="1">
      <c r="A425" s="66"/>
      <c r="H425" s="3"/>
      <c r="J425" s="22"/>
      <c r="K425" s="3"/>
      <c r="N425" s="23"/>
    </row>
    <row r="426" spans="1:14" s="1" customFormat="1">
      <c r="A426" s="66"/>
      <c r="H426" s="3"/>
      <c r="J426" s="22"/>
      <c r="K426" s="3"/>
      <c r="N426" s="23"/>
    </row>
    <row r="427" spans="1:14" s="1" customFormat="1">
      <c r="A427" s="66"/>
      <c r="H427" s="3"/>
      <c r="J427" s="22"/>
      <c r="K427" s="3"/>
      <c r="N427" s="23"/>
    </row>
    <row r="428" spans="1:14" s="1" customFormat="1">
      <c r="A428" s="66"/>
      <c r="H428" s="3"/>
      <c r="J428" s="22"/>
      <c r="K428" s="3"/>
      <c r="N428" s="23"/>
    </row>
    <row r="429" spans="1:14" s="1" customFormat="1">
      <c r="A429" s="66"/>
      <c r="H429" s="3"/>
      <c r="J429" s="22"/>
      <c r="K429" s="3"/>
      <c r="N429" s="23"/>
    </row>
    <row r="430" spans="1:14" s="1" customFormat="1">
      <c r="A430" s="66"/>
      <c r="H430" s="3"/>
      <c r="J430" s="22"/>
      <c r="K430" s="3"/>
      <c r="N430" s="23"/>
    </row>
    <row r="431" spans="1:14" s="1" customFormat="1">
      <c r="A431" s="66"/>
      <c r="H431" s="3"/>
      <c r="J431" s="22"/>
      <c r="K431" s="3"/>
      <c r="N431" s="23"/>
    </row>
    <row r="432" spans="1:14" s="1" customFormat="1">
      <c r="A432" s="66"/>
      <c r="H432" s="3"/>
      <c r="J432" s="22"/>
      <c r="K432" s="3"/>
      <c r="N432" s="23"/>
    </row>
    <row r="433" spans="1:14" s="1" customFormat="1">
      <c r="A433" s="66"/>
      <c r="H433" s="3"/>
      <c r="J433" s="22"/>
      <c r="K433" s="3"/>
      <c r="N433" s="23"/>
    </row>
    <row r="434" spans="1:14" s="1" customFormat="1">
      <c r="A434" s="66"/>
      <c r="H434" s="3"/>
      <c r="J434" s="22"/>
      <c r="K434" s="3"/>
      <c r="N434" s="23"/>
    </row>
    <row r="435" spans="1:14" s="1" customFormat="1">
      <c r="A435" s="66"/>
      <c r="H435" s="3"/>
      <c r="J435" s="22"/>
      <c r="K435" s="3"/>
      <c r="N435" s="23"/>
    </row>
    <row r="436" spans="1:14" s="1" customFormat="1">
      <c r="A436" s="66"/>
      <c r="H436" s="3"/>
      <c r="J436" s="22"/>
      <c r="K436" s="3"/>
      <c r="N436" s="23"/>
    </row>
    <row r="437" spans="1:14" s="1" customFormat="1">
      <c r="A437" s="66"/>
      <c r="H437" s="3"/>
      <c r="J437" s="22"/>
      <c r="K437" s="3"/>
      <c r="N437" s="23"/>
    </row>
    <row r="438" spans="1:14" s="1" customFormat="1">
      <c r="A438" s="66"/>
      <c r="H438" s="3"/>
      <c r="J438" s="22"/>
      <c r="K438" s="3"/>
      <c r="N438" s="23"/>
    </row>
    <row r="439" spans="1:14" s="1" customFormat="1">
      <c r="A439" s="66"/>
      <c r="H439" s="3"/>
      <c r="J439" s="22"/>
      <c r="K439" s="3"/>
      <c r="N439" s="23"/>
    </row>
    <row r="440" spans="1:14" s="1" customFormat="1">
      <c r="A440" s="66"/>
      <c r="H440" s="3"/>
      <c r="J440" s="22"/>
      <c r="K440" s="3"/>
      <c r="N440" s="23"/>
    </row>
    <row r="441" spans="1:14" s="1" customFormat="1">
      <c r="A441" s="66"/>
      <c r="H441" s="3"/>
      <c r="J441" s="22"/>
      <c r="K441" s="3"/>
      <c r="N441" s="23"/>
    </row>
    <row r="442" spans="1:14" s="1" customFormat="1">
      <c r="A442" s="66"/>
      <c r="H442" s="3"/>
      <c r="J442" s="22"/>
      <c r="K442" s="3"/>
      <c r="N442" s="23"/>
    </row>
    <row r="443" spans="1:14" s="1" customFormat="1">
      <c r="A443" s="66"/>
      <c r="H443" s="3"/>
      <c r="J443" s="22"/>
      <c r="K443" s="3"/>
      <c r="N443" s="23"/>
    </row>
    <row r="444" spans="1:14" s="1" customFormat="1">
      <c r="A444" s="66"/>
      <c r="H444" s="3"/>
      <c r="J444" s="22"/>
      <c r="K444" s="3"/>
      <c r="N444" s="23"/>
    </row>
    <row r="445" spans="1:14" s="1" customFormat="1">
      <c r="A445" s="66"/>
      <c r="H445" s="3"/>
      <c r="J445" s="22"/>
      <c r="K445" s="3"/>
      <c r="N445" s="23"/>
    </row>
    <row r="446" spans="1:14" s="1" customFormat="1">
      <c r="A446" s="66"/>
      <c r="H446" s="3"/>
      <c r="J446" s="22"/>
      <c r="K446" s="3"/>
      <c r="N446" s="23"/>
    </row>
    <row r="447" spans="1:14" s="1" customFormat="1">
      <c r="A447" s="66"/>
      <c r="H447" s="3"/>
      <c r="J447" s="22"/>
      <c r="K447" s="3"/>
      <c r="N447" s="23"/>
    </row>
    <row r="448" spans="1:14" s="1" customFormat="1">
      <c r="A448" s="66"/>
      <c r="H448" s="3"/>
      <c r="J448" s="22"/>
      <c r="K448" s="3"/>
      <c r="N448" s="23"/>
    </row>
    <row r="449" spans="1:14" s="1" customFormat="1">
      <c r="A449" s="66"/>
      <c r="H449" s="3"/>
      <c r="J449" s="22"/>
      <c r="K449" s="3"/>
      <c r="N449" s="23"/>
    </row>
    <row r="450" spans="1:14" s="1" customFormat="1">
      <c r="A450" s="66"/>
      <c r="H450" s="3"/>
      <c r="J450" s="22"/>
      <c r="K450" s="3"/>
      <c r="N450" s="23"/>
    </row>
    <row r="451" spans="1:14" s="1" customFormat="1">
      <c r="A451" s="66"/>
      <c r="H451" s="3"/>
      <c r="J451" s="22"/>
      <c r="K451" s="3"/>
      <c r="N451" s="23"/>
    </row>
    <row r="452" spans="1:14" s="1" customFormat="1">
      <c r="A452" s="66"/>
      <c r="H452" s="3"/>
      <c r="J452" s="22"/>
      <c r="K452" s="3"/>
      <c r="N452" s="23"/>
    </row>
    <row r="453" spans="1:14" s="1" customFormat="1">
      <c r="A453" s="66"/>
      <c r="H453" s="3"/>
      <c r="J453" s="22"/>
      <c r="K453" s="3"/>
      <c r="N453" s="23"/>
    </row>
    <row r="454" spans="1:14" s="1" customFormat="1">
      <c r="A454" s="66"/>
      <c r="H454" s="3"/>
      <c r="J454" s="22"/>
      <c r="K454" s="3"/>
      <c r="N454" s="23"/>
    </row>
    <row r="455" spans="1:14" s="1" customFormat="1">
      <c r="A455" s="66"/>
      <c r="H455" s="3"/>
      <c r="J455" s="22"/>
      <c r="K455" s="3"/>
      <c r="N455" s="23"/>
    </row>
    <row r="456" spans="1:14" s="1" customFormat="1">
      <c r="A456" s="66"/>
      <c r="H456" s="3"/>
      <c r="J456" s="22"/>
      <c r="K456" s="3"/>
      <c r="N456" s="23"/>
    </row>
    <row r="457" spans="1:14" s="1" customFormat="1">
      <c r="A457" s="66"/>
      <c r="H457" s="3"/>
      <c r="J457" s="22"/>
      <c r="K457" s="3"/>
      <c r="N457" s="23"/>
    </row>
    <row r="458" spans="1:14" s="1" customFormat="1">
      <c r="A458" s="66"/>
      <c r="H458" s="3"/>
      <c r="J458" s="22"/>
      <c r="K458" s="3"/>
      <c r="N458" s="23"/>
    </row>
    <row r="459" spans="1:14" s="1" customFormat="1">
      <c r="A459" s="66"/>
      <c r="H459" s="3"/>
      <c r="J459" s="22"/>
      <c r="K459" s="3"/>
      <c r="N459" s="23"/>
    </row>
    <row r="460" spans="1:14" s="1" customFormat="1">
      <c r="A460" s="66"/>
      <c r="H460" s="3"/>
      <c r="J460" s="22"/>
      <c r="K460" s="3"/>
      <c r="N460" s="23"/>
    </row>
    <row r="461" spans="1:14" s="1" customFormat="1">
      <c r="A461" s="66"/>
      <c r="H461" s="3"/>
      <c r="J461" s="22"/>
      <c r="K461" s="3"/>
      <c r="N461" s="23"/>
    </row>
    <row r="462" spans="1:14" s="1" customFormat="1">
      <c r="A462" s="66"/>
      <c r="H462" s="3"/>
      <c r="J462" s="22"/>
      <c r="K462" s="3"/>
      <c r="N462" s="23"/>
    </row>
    <row r="463" spans="1:14" s="1" customFormat="1">
      <c r="A463" s="66"/>
      <c r="H463" s="3"/>
      <c r="J463" s="22"/>
      <c r="K463" s="3"/>
      <c r="N463" s="23"/>
    </row>
    <row r="464" spans="1:14" s="1" customFormat="1">
      <c r="A464" s="66"/>
      <c r="H464" s="3"/>
      <c r="J464" s="22"/>
      <c r="K464" s="3"/>
      <c r="N464" s="23"/>
    </row>
    <row r="465" spans="1:14" s="1" customFormat="1">
      <c r="A465" s="66"/>
      <c r="H465" s="3"/>
      <c r="J465" s="22"/>
      <c r="K465" s="3"/>
      <c r="N465" s="23"/>
    </row>
    <row r="466" spans="1:14" s="1" customFormat="1">
      <c r="A466" s="66"/>
      <c r="H466" s="3"/>
      <c r="J466" s="22"/>
      <c r="K466" s="3"/>
      <c r="N466" s="23"/>
    </row>
    <row r="467" spans="1:14" s="1" customFormat="1">
      <c r="A467" s="66"/>
      <c r="H467" s="3"/>
      <c r="J467" s="22"/>
      <c r="K467" s="3"/>
      <c r="N467" s="23"/>
    </row>
    <row r="468" spans="1:14" s="1" customFormat="1">
      <c r="A468" s="66"/>
      <c r="H468" s="3"/>
      <c r="J468" s="22"/>
      <c r="K468" s="3"/>
      <c r="N468" s="23"/>
    </row>
    <row r="469" spans="1:14" s="1" customFormat="1">
      <c r="A469" s="66"/>
      <c r="H469" s="3"/>
      <c r="J469" s="22"/>
      <c r="K469" s="3"/>
      <c r="N469" s="23"/>
    </row>
    <row r="470" spans="1:14" s="1" customFormat="1">
      <c r="A470" s="66"/>
      <c r="H470" s="3"/>
      <c r="J470" s="22"/>
      <c r="K470" s="3"/>
      <c r="N470" s="23"/>
    </row>
    <row r="471" spans="1:14" s="1" customFormat="1">
      <c r="A471" s="66"/>
      <c r="H471" s="3"/>
      <c r="J471" s="22"/>
      <c r="K471" s="3"/>
      <c r="N471" s="23"/>
    </row>
    <row r="472" spans="1:14" s="1" customFormat="1">
      <c r="A472" s="66"/>
      <c r="H472" s="3"/>
      <c r="J472" s="22"/>
      <c r="K472" s="3"/>
      <c r="N472" s="23"/>
    </row>
    <row r="473" spans="1:14" s="1" customFormat="1">
      <c r="A473" s="66"/>
      <c r="H473" s="3"/>
      <c r="J473" s="22"/>
      <c r="K473" s="3"/>
      <c r="N473" s="23"/>
    </row>
    <row r="474" spans="1:14" s="1" customFormat="1">
      <c r="A474" s="66"/>
      <c r="H474" s="3"/>
      <c r="J474" s="22"/>
      <c r="K474" s="3"/>
      <c r="N474" s="23"/>
    </row>
    <row r="475" spans="1:14" s="1" customFormat="1">
      <c r="A475" s="66"/>
      <c r="H475" s="3"/>
      <c r="J475" s="22"/>
      <c r="K475" s="3"/>
      <c r="N475" s="23"/>
    </row>
    <row r="476" spans="1:14" s="1" customFormat="1">
      <c r="A476" s="66"/>
      <c r="H476" s="3"/>
      <c r="J476" s="22"/>
      <c r="K476" s="3"/>
      <c r="N476" s="23"/>
    </row>
    <row r="477" spans="1:14" s="1" customFormat="1">
      <c r="A477" s="66"/>
      <c r="H477" s="3"/>
      <c r="J477" s="22"/>
      <c r="K477" s="3"/>
      <c r="N477" s="23"/>
    </row>
    <row r="478" spans="1:14" s="1" customFormat="1">
      <c r="A478" s="66"/>
      <c r="H478" s="3"/>
      <c r="J478" s="22"/>
      <c r="K478" s="3"/>
      <c r="N478" s="23"/>
    </row>
    <row r="479" spans="1:14" s="1" customFormat="1">
      <c r="A479" s="66"/>
      <c r="H479" s="3"/>
      <c r="J479" s="22"/>
      <c r="K479" s="3"/>
      <c r="N479" s="23"/>
    </row>
    <row r="480" spans="1:14" s="1" customFormat="1">
      <c r="A480" s="66"/>
      <c r="H480" s="3"/>
      <c r="J480" s="22"/>
      <c r="K480" s="3"/>
      <c r="N480" s="23"/>
    </row>
    <row r="481" spans="1:14" s="1" customFormat="1">
      <c r="A481" s="66"/>
      <c r="H481" s="3"/>
      <c r="J481" s="22"/>
      <c r="K481" s="3"/>
      <c r="N481" s="23"/>
    </row>
    <row r="482" spans="1:14" s="1" customFormat="1">
      <c r="A482" s="66"/>
      <c r="H482" s="3"/>
      <c r="J482" s="22"/>
      <c r="K482" s="3"/>
      <c r="N482" s="23"/>
    </row>
    <row r="483" spans="1:14" s="1" customFormat="1">
      <c r="A483" s="66"/>
      <c r="H483" s="3"/>
      <c r="J483" s="22"/>
      <c r="K483" s="3"/>
      <c r="N483" s="23"/>
    </row>
    <row r="484" spans="1:14" s="1" customFormat="1">
      <c r="A484" s="66"/>
      <c r="H484" s="3"/>
      <c r="J484" s="22"/>
      <c r="K484" s="3"/>
      <c r="N484" s="23"/>
    </row>
    <row r="485" spans="1:14" s="1" customFormat="1">
      <c r="A485" s="66"/>
      <c r="H485" s="3"/>
      <c r="J485" s="22"/>
      <c r="K485" s="3"/>
      <c r="N485" s="23"/>
    </row>
    <row r="486" spans="1:14" s="1" customFormat="1">
      <c r="A486" s="66"/>
      <c r="H486" s="3"/>
      <c r="J486" s="22"/>
      <c r="K486" s="3"/>
      <c r="N486" s="23"/>
    </row>
    <row r="487" spans="1:14" s="1" customFormat="1">
      <c r="A487" s="66"/>
      <c r="H487" s="3"/>
      <c r="J487" s="22"/>
      <c r="K487" s="3"/>
      <c r="N487" s="23"/>
    </row>
    <row r="488" spans="1:14" s="1" customFormat="1">
      <c r="A488" s="66"/>
      <c r="H488" s="3"/>
      <c r="J488" s="22"/>
      <c r="K488" s="3"/>
      <c r="N488" s="23"/>
    </row>
    <row r="489" spans="1:14" s="1" customFormat="1">
      <c r="A489" s="66"/>
      <c r="H489" s="3"/>
      <c r="J489" s="22"/>
      <c r="K489" s="3"/>
      <c r="N489" s="23"/>
    </row>
    <row r="490" spans="1:14" s="1" customFormat="1">
      <c r="A490" s="66"/>
      <c r="H490" s="3"/>
      <c r="J490" s="22"/>
      <c r="K490" s="3"/>
      <c r="N490" s="23"/>
    </row>
    <row r="491" spans="1:14" s="1" customFormat="1">
      <c r="A491" s="66"/>
      <c r="H491" s="3"/>
      <c r="J491" s="22"/>
      <c r="K491" s="3"/>
      <c r="N491" s="23"/>
    </row>
    <row r="492" spans="1:14" s="1" customFormat="1">
      <c r="A492" s="66"/>
      <c r="H492" s="3"/>
      <c r="J492" s="22"/>
      <c r="K492" s="3"/>
      <c r="N492" s="23"/>
    </row>
    <row r="493" spans="1:14" s="1" customFormat="1">
      <c r="A493" s="66"/>
      <c r="H493" s="3"/>
      <c r="J493" s="22"/>
      <c r="K493" s="3"/>
      <c r="N493" s="23"/>
    </row>
    <row r="494" spans="1:14" s="1" customFormat="1">
      <c r="A494" s="66"/>
      <c r="H494" s="3"/>
      <c r="J494" s="22"/>
      <c r="K494" s="3"/>
      <c r="N494" s="23"/>
    </row>
    <row r="495" spans="1:14" s="1" customFormat="1">
      <c r="A495" s="66"/>
      <c r="H495" s="3"/>
      <c r="J495" s="22"/>
      <c r="K495" s="3"/>
      <c r="N495" s="23"/>
    </row>
    <row r="496" spans="1:14" s="1" customFormat="1">
      <c r="A496" s="66"/>
      <c r="H496" s="3"/>
      <c r="J496" s="22"/>
      <c r="K496" s="3"/>
      <c r="N496" s="23"/>
    </row>
    <row r="497" spans="1:14" s="1" customFormat="1">
      <c r="A497" s="66"/>
      <c r="H497" s="3"/>
      <c r="J497" s="22"/>
      <c r="K497" s="3"/>
      <c r="N497" s="23"/>
    </row>
    <row r="498" spans="1:14" s="1" customFormat="1">
      <c r="A498" s="66"/>
      <c r="H498" s="3"/>
      <c r="J498" s="22"/>
      <c r="K498" s="3"/>
      <c r="N498" s="23"/>
    </row>
    <row r="499" spans="1:14" s="1" customFormat="1">
      <c r="A499" s="66"/>
      <c r="H499" s="3"/>
      <c r="J499" s="22"/>
      <c r="K499" s="3"/>
      <c r="N499" s="23"/>
    </row>
    <row r="500" spans="1:14" s="1" customFormat="1">
      <c r="A500" s="66"/>
      <c r="H500" s="3"/>
      <c r="J500" s="22"/>
      <c r="K500" s="3"/>
      <c r="N500" s="23"/>
    </row>
    <row r="501" spans="1:14" s="1" customFormat="1">
      <c r="A501" s="66"/>
      <c r="H501" s="3"/>
      <c r="J501" s="22"/>
      <c r="K501" s="3"/>
      <c r="N501" s="23"/>
    </row>
    <row r="502" spans="1:14" s="1" customFormat="1">
      <c r="A502" s="66"/>
      <c r="H502" s="3"/>
      <c r="J502" s="22"/>
      <c r="K502" s="3"/>
      <c r="N502" s="23"/>
    </row>
    <row r="503" spans="1:14" s="1" customFormat="1">
      <c r="A503" s="66"/>
      <c r="H503" s="3"/>
      <c r="J503" s="22"/>
      <c r="K503" s="3"/>
      <c r="N503" s="23"/>
    </row>
    <row r="504" spans="1:14" s="1" customFormat="1">
      <c r="A504" s="66"/>
      <c r="H504" s="3"/>
      <c r="J504" s="22"/>
      <c r="K504" s="3"/>
      <c r="N504" s="23"/>
    </row>
    <row r="505" spans="1:14" s="1" customFormat="1">
      <c r="A505" s="66"/>
      <c r="H505" s="3"/>
      <c r="J505" s="22"/>
      <c r="K505" s="3"/>
      <c r="N505" s="23"/>
    </row>
    <row r="506" spans="1:14" s="1" customFormat="1">
      <c r="A506" s="66"/>
      <c r="H506" s="3"/>
      <c r="J506" s="22"/>
      <c r="K506" s="3"/>
      <c r="N506" s="23"/>
    </row>
    <row r="507" spans="1:14" s="1" customFormat="1">
      <c r="A507" s="66"/>
      <c r="H507" s="3"/>
      <c r="J507" s="22"/>
      <c r="K507" s="3"/>
      <c r="N507" s="23"/>
    </row>
    <row r="508" spans="1:14" s="1" customFormat="1">
      <c r="A508" s="66"/>
      <c r="H508" s="3"/>
      <c r="J508" s="22"/>
      <c r="K508" s="3"/>
      <c r="N508" s="23"/>
    </row>
    <row r="509" spans="1:14" s="1" customFormat="1">
      <c r="A509" s="66"/>
      <c r="H509" s="3"/>
      <c r="J509" s="22"/>
      <c r="K509" s="3"/>
      <c r="N509" s="23"/>
    </row>
    <row r="510" spans="1:14" s="1" customFormat="1">
      <c r="A510" s="66"/>
      <c r="H510" s="3"/>
      <c r="J510" s="22"/>
      <c r="K510" s="3"/>
      <c r="N510" s="23"/>
    </row>
    <row r="511" spans="1:14" s="1" customFormat="1">
      <c r="A511" s="66"/>
      <c r="H511" s="3"/>
      <c r="J511" s="22"/>
      <c r="K511" s="3"/>
      <c r="N511" s="23"/>
    </row>
    <row r="512" spans="1:14" s="1" customFormat="1">
      <c r="A512" s="66"/>
      <c r="H512" s="3"/>
      <c r="J512" s="22"/>
      <c r="K512" s="3"/>
      <c r="N512" s="23"/>
    </row>
    <row r="513" spans="1:14" s="1" customFormat="1">
      <c r="A513" s="66"/>
      <c r="H513" s="3"/>
      <c r="J513" s="22"/>
      <c r="K513" s="3"/>
      <c r="N513" s="23"/>
    </row>
    <row r="514" spans="1:14" s="1" customFormat="1">
      <c r="A514" s="66"/>
      <c r="H514" s="3"/>
      <c r="J514" s="22"/>
      <c r="K514" s="3"/>
      <c r="N514" s="23"/>
    </row>
    <row r="515" spans="1:14" s="1" customFormat="1">
      <c r="A515" s="66"/>
      <c r="H515" s="3"/>
      <c r="J515" s="22"/>
      <c r="K515" s="3"/>
      <c r="N515" s="23"/>
    </row>
    <row r="516" spans="1:14" s="1" customFormat="1">
      <c r="A516" s="66"/>
      <c r="H516" s="3"/>
      <c r="J516" s="22"/>
      <c r="K516" s="3"/>
      <c r="N516" s="23"/>
    </row>
    <row r="517" spans="1:14" s="1" customFormat="1">
      <c r="A517" s="66"/>
      <c r="H517" s="3"/>
      <c r="J517" s="22"/>
      <c r="K517" s="3"/>
      <c r="N517" s="23"/>
    </row>
    <row r="518" spans="1:14" s="1" customFormat="1">
      <c r="A518" s="66"/>
      <c r="H518" s="3"/>
      <c r="J518" s="22"/>
      <c r="K518" s="3"/>
      <c r="N518" s="23"/>
    </row>
    <row r="519" spans="1:14" s="1" customFormat="1">
      <c r="A519" s="66"/>
      <c r="H519" s="3"/>
      <c r="J519" s="22"/>
      <c r="K519" s="3"/>
      <c r="N519" s="23"/>
    </row>
    <row r="520" spans="1:14" s="1" customFormat="1">
      <c r="A520" s="66"/>
      <c r="H520" s="3"/>
      <c r="J520" s="22"/>
      <c r="K520" s="3"/>
      <c r="N520" s="23"/>
    </row>
    <row r="521" spans="1:14" s="1" customFormat="1">
      <c r="A521" s="66"/>
      <c r="H521" s="3"/>
      <c r="J521" s="22"/>
      <c r="K521" s="3"/>
      <c r="N521" s="23"/>
    </row>
    <row r="522" spans="1:14" s="1" customFormat="1">
      <c r="A522" s="66"/>
      <c r="H522" s="3"/>
      <c r="J522" s="22"/>
      <c r="K522" s="3"/>
      <c r="N522" s="23"/>
    </row>
    <row r="523" spans="1:14" s="1" customFormat="1">
      <c r="A523" s="66"/>
      <c r="H523" s="3"/>
      <c r="J523" s="22"/>
      <c r="K523" s="3"/>
      <c r="N523" s="23"/>
    </row>
    <row r="524" spans="1:14" s="1" customFormat="1">
      <c r="A524" s="66"/>
      <c r="H524" s="3"/>
      <c r="J524" s="22"/>
      <c r="K524" s="3"/>
      <c r="N524" s="23"/>
    </row>
    <row r="525" spans="1:14" s="1" customFormat="1">
      <c r="A525" s="66"/>
      <c r="H525" s="3"/>
      <c r="J525" s="22"/>
      <c r="K525" s="3"/>
      <c r="N525" s="23"/>
    </row>
    <row r="526" spans="1:14" s="1" customFormat="1">
      <c r="A526" s="66"/>
      <c r="H526" s="3"/>
      <c r="J526" s="22"/>
      <c r="K526" s="3"/>
      <c r="N526" s="23"/>
    </row>
    <row r="527" spans="1:14" s="1" customFormat="1">
      <c r="A527" s="66"/>
      <c r="H527" s="3"/>
      <c r="J527" s="22"/>
      <c r="K527" s="3"/>
      <c r="N527" s="23"/>
    </row>
    <row r="528" spans="1:14" s="1" customFormat="1">
      <c r="A528" s="66"/>
      <c r="H528" s="3"/>
      <c r="J528" s="22"/>
      <c r="K528" s="3"/>
      <c r="N528" s="23"/>
    </row>
    <row r="529" spans="1:14" s="1" customFormat="1">
      <c r="A529" s="66"/>
      <c r="H529" s="3"/>
      <c r="J529" s="22"/>
      <c r="K529" s="3"/>
      <c r="N529" s="23"/>
    </row>
    <row r="530" spans="1:14" s="1" customFormat="1">
      <c r="A530" s="66"/>
      <c r="H530" s="3"/>
      <c r="J530" s="22"/>
      <c r="K530" s="3"/>
      <c r="N530" s="23"/>
    </row>
    <row r="531" spans="1:14" s="1" customFormat="1">
      <c r="A531" s="66"/>
      <c r="H531" s="3"/>
      <c r="J531" s="22"/>
      <c r="K531" s="3"/>
      <c r="N531" s="23"/>
    </row>
    <row r="532" spans="1:14" s="1" customFormat="1">
      <c r="A532" s="66"/>
      <c r="H532" s="3"/>
      <c r="J532" s="22"/>
      <c r="K532" s="3"/>
      <c r="N532" s="23"/>
    </row>
    <row r="533" spans="1:14" s="1" customFormat="1">
      <c r="A533" s="66"/>
      <c r="H533" s="3"/>
      <c r="J533" s="22"/>
      <c r="K533" s="3"/>
      <c r="N533" s="23"/>
    </row>
    <row r="534" spans="1:14" s="1" customFormat="1">
      <c r="A534" s="66"/>
      <c r="H534" s="3"/>
      <c r="J534" s="22"/>
      <c r="K534" s="3"/>
      <c r="N534" s="23"/>
    </row>
    <row r="535" spans="1:14" s="1" customFormat="1">
      <c r="A535" s="66"/>
      <c r="H535" s="3"/>
      <c r="J535" s="22"/>
      <c r="K535" s="3"/>
      <c r="N535" s="23"/>
    </row>
    <row r="536" spans="1:14" s="1" customFormat="1">
      <c r="A536" s="66"/>
      <c r="H536" s="3"/>
      <c r="J536" s="22"/>
      <c r="K536" s="3"/>
      <c r="N536" s="23"/>
    </row>
    <row r="537" spans="1:14" s="1" customFormat="1">
      <c r="A537" s="66"/>
      <c r="H537" s="3"/>
      <c r="J537" s="22"/>
      <c r="K537" s="3"/>
      <c r="N537" s="23"/>
    </row>
    <row r="538" spans="1:14" s="1" customFormat="1">
      <c r="A538" s="66"/>
      <c r="H538" s="3"/>
      <c r="J538" s="22"/>
      <c r="K538" s="3"/>
      <c r="N538" s="23"/>
    </row>
    <row r="539" spans="1:14" s="1" customFormat="1">
      <c r="A539" s="66"/>
      <c r="H539" s="3"/>
      <c r="J539" s="22"/>
      <c r="K539" s="3"/>
      <c r="N539" s="23"/>
    </row>
    <row r="540" spans="1:14" s="1" customFormat="1">
      <c r="A540" s="66"/>
      <c r="H540" s="3"/>
      <c r="J540" s="22"/>
      <c r="K540" s="3"/>
      <c r="N540" s="23"/>
    </row>
    <row r="541" spans="1:14" s="1" customFormat="1">
      <c r="A541" s="66"/>
      <c r="H541" s="3"/>
      <c r="J541" s="22"/>
      <c r="K541" s="3"/>
      <c r="N541" s="23"/>
    </row>
    <row r="542" spans="1:14" s="1" customFormat="1">
      <c r="A542" s="66"/>
      <c r="H542" s="3"/>
      <c r="J542" s="22"/>
      <c r="K542" s="3"/>
      <c r="N542" s="23"/>
    </row>
    <row r="543" spans="1:14" s="1" customFormat="1">
      <c r="A543" s="66"/>
      <c r="H543" s="3"/>
      <c r="J543" s="22"/>
      <c r="K543" s="3"/>
      <c r="N543" s="23"/>
    </row>
    <row r="544" spans="1:14" s="1" customFormat="1">
      <c r="A544" s="66"/>
      <c r="H544" s="3"/>
      <c r="J544" s="22"/>
      <c r="K544" s="3"/>
      <c r="N544" s="23"/>
    </row>
    <row r="545" spans="1:14" s="1" customFormat="1">
      <c r="A545" s="66"/>
      <c r="H545" s="3"/>
      <c r="J545" s="22"/>
      <c r="K545" s="3"/>
      <c r="N545" s="23"/>
    </row>
    <row r="546" spans="1:14" s="1" customFormat="1">
      <c r="A546" s="66"/>
      <c r="H546" s="3"/>
      <c r="J546" s="22"/>
      <c r="K546" s="3"/>
      <c r="N546" s="23"/>
    </row>
    <row r="547" spans="1:14" s="1" customFormat="1">
      <c r="A547" s="66"/>
      <c r="H547" s="3"/>
      <c r="J547" s="22"/>
      <c r="K547" s="3"/>
      <c r="N547" s="23"/>
    </row>
    <row r="548" spans="1:14" s="1" customFormat="1">
      <c r="A548" s="66"/>
      <c r="H548" s="3"/>
      <c r="J548" s="22"/>
      <c r="K548" s="3"/>
      <c r="N548" s="23"/>
    </row>
    <row r="549" spans="1:14" s="1" customFormat="1">
      <c r="A549" s="66"/>
      <c r="H549" s="3"/>
      <c r="J549" s="22"/>
      <c r="K549" s="3"/>
      <c r="N549" s="23"/>
    </row>
    <row r="550" spans="1:14" s="1" customFormat="1">
      <c r="A550" s="66"/>
      <c r="H550" s="3"/>
      <c r="J550" s="22"/>
      <c r="K550" s="3"/>
      <c r="N550" s="23"/>
    </row>
    <row r="551" spans="1:14" s="1" customFormat="1">
      <c r="A551" s="66"/>
      <c r="H551" s="3"/>
      <c r="J551" s="22"/>
      <c r="K551" s="3"/>
      <c r="N551" s="23"/>
    </row>
    <row r="552" spans="1:14" s="1" customFormat="1">
      <c r="A552" s="66"/>
      <c r="H552" s="3"/>
      <c r="J552" s="22"/>
      <c r="K552" s="3"/>
      <c r="N552" s="23"/>
    </row>
    <row r="553" spans="1:14" s="1" customFormat="1">
      <c r="A553" s="66"/>
      <c r="H553" s="3"/>
      <c r="J553" s="22"/>
      <c r="K553" s="3"/>
      <c r="N553" s="23"/>
    </row>
    <row r="554" spans="1:14" s="1" customFormat="1">
      <c r="A554" s="66"/>
      <c r="H554" s="3"/>
      <c r="J554" s="22"/>
      <c r="K554" s="3"/>
      <c r="N554" s="23"/>
    </row>
    <row r="555" spans="1:14" s="1" customFormat="1">
      <c r="A555" s="66"/>
      <c r="H555" s="3"/>
      <c r="J555" s="22"/>
      <c r="K555" s="3"/>
      <c r="N555" s="23"/>
    </row>
    <row r="556" spans="1:14" s="1" customFormat="1">
      <c r="A556" s="66"/>
      <c r="H556" s="3"/>
      <c r="J556" s="22"/>
      <c r="K556" s="3"/>
      <c r="N556" s="23"/>
    </row>
    <row r="557" spans="1:14" s="1" customFormat="1">
      <c r="A557" s="66"/>
      <c r="H557" s="3"/>
      <c r="J557" s="22"/>
      <c r="K557" s="3"/>
      <c r="N557" s="23"/>
    </row>
    <row r="558" spans="1:14" s="1" customFormat="1">
      <c r="A558" s="66"/>
      <c r="H558" s="3"/>
      <c r="J558" s="22"/>
      <c r="K558" s="3"/>
      <c r="N558" s="23"/>
    </row>
    <row r="559" spans="1:14" s="1" customFormat="1">
      <c r="A559" s="66"/>
      <c r="H559" s="3"/>
      <c r="J559" s="22"/>
      <c r="K559" s="3"/>
      <c r="N559" s="23"/>
    </row>
    <row r="560" spans="1:14" s="1" customFormat="1">
      <c r="A560" s="66"/>
      <c r="H560" s="3"/>
      <c r="J560" s="22"/>
      <c r="K560" s="3"/>
      <c r="N560" s="23"/>
    </row>
    <row r="561" spans="1:14" s="1" customFormat="1">
      <c r="A561" s="66"/>
      <c r="H561" s="3"/>
      <c r="J561" s="22"/>
      <c r="K561" s="3"/>
      <c r="N561" s="23"/>
    </row>
    <row r="562" spans="1:14" s="1" customFormat="1">
      <c r="A562" s="66"/>
      <c r="H562" s="3"/>
      <c r="J562" s="22"/>
      <c r="K562" s="3"/>
      <c r="N562" s="23"/>
    </row>
    <row r="563" spans="1:14" s="1" customFormat="1">
      <c r="A563" s="66"/>
      <c r="H563" s="3"/>
      <c r="J563" s="22"/>
      <c r="K563" s="3"/>
      <c r="N563" s="23"/>
    </row>
    <row r="564" spans="1:14" s="1" customFormat="1">
      <c r="A564" s="66"/>
      <c r="H564" s="3"/>
      <c r="J564" s="22"/>
      <c r="K564" s="3"/>
      <c r="N564" s="23"/>
    </row>
    <row r="565" spans="1:14" s="1" customFormat="1">
      <c r="A565" s="66"/>
      <c r="H565" s="3"/>
      <c r="J565" s="22"/>
      <c r="K565" s="3"/>
      <c r="N565" s="23"/>
    </row>
    <row r="566" spans="1:14" s="1" customFormat="1">
      <c r="A566" s="66"/>
      <c r="H566" s="3"/>
      <c r="J566" s="22"/>
      <c r="K566" s="3"/>
      <c r="N566" s="23"/>
    </row>
    <row r="567" spans="1:14" s="1" customFormat="1">
      <c r="A567" s="66"/>
      <c r="H567" s="3"/>
      <c r="J567" s="22"/>
      <c r="K567" s="3"/>
      <c r="N567" s="23"/>
    </row>
    <row r="568" spans="1:14" s="1" customFormat="1">
      <c r="A568" s="66"/>
      <c r="H568" s="3"/>
      <c r="J568" s="22"/>
      <c r="K568" s="3"/>
      <c r="N568" s="23"/>
    </row>
    <row r="569" spans="1:14" s="1" customFormat="1">
      <c r="A569" s="66"/>
      <c r="H569" s="3"/>
      <c r="J569" s="22"/>
      <c r="K569" s="3"/>
      <c r="N569" s="23"/>
    </row>
    <row r="570" spans="1:14" s="1" customFormat="1">
      <c r="A570" s="66"/>
      <c r="H570" s="3"/>
      <c r="J570" s="22"/>
      <c r="K570" s="3"/>
      <c r="N570" s="23"/>
    </row>
    <row r="571" spans="1:14" s="1" customFormat="1">
      <c r="A571" s="66"/>
      <c r="H571" s="3"/>
      <c r="J571" s="22"/>
      <c r="K571" s="3"/>
      <c r="N571" s="23"/>
    </row>
    <row r="572" spans="1:14" s="1" customFormat="1">
      <c r="A572" s="66"/>
      <c r="H572" s="3"/>
      <c r="J572" s="22"/>
      <c r="K572" s="3"/>
      <c r="N572" s="23"/>
    </row>
    <row r="573" spans="1:14" s="1" customFormat="1">
      <c r="A573" s="66"/>
      <c r="H573" s="3"/>
      <c r="J573" s="22"/>
      <c r="K573" s="3"/>
      <c r="N573" s="23"/>
    </row>
    <row r="574" spans="1:14" s="1" customFormat="1">
      <c r="A574" s="66"/>
      <c r="H574" s="3"/>
      <c r="J574" s="22"/>
      <c r="K574" s="3"/>
      <c r="N574" s="23"/>
    </row>
    <row r="575" spans="1:14" s="1" customFormat="1">
      <c r="A575" s="66"/>
      <c r="H575" s="3"/>
      <c r="J575" s="22"/>
      <c r="K575" s="3"/>
      <c r="N575" s="23"/>
    </row>
    <row r="576" spans="1:14" s="1" customFormat="1">
      <c r="A576" s="66"/>
      <c r="H576" s="3"/>
      <c r="J576" s="22"/>
      <c r="K576" s="3"/>
      <c r="N576" s="23"/>
    </row>
    <row r="577" spans="1:14" s="1" customFormat="1">
      <c r="A577" s="66"/>
      <c r="H577" s="3"/>
      <c r="J577" s="22"/>
      <c r="K577" s="3"/>
      <c r="N577" s="23"/>
    </row>
    <row r="578" spans="1:14" s="1" customFormat="1">
      <c r="A578" s="66"/>
      <c r="H578" s="3"/>
      <c r="J578" s="22"/>
      <c r="K578" s="3"/>
      <c r="N578" s="23"/>
    </row>
    <row r="579" spans="1:14" s="1" customFormat="1">
      <c r="A579" s="66"/>
      <c r="H579" s="3"/>
      <c r="J579" s="22"/>
      <c r="K579" s="3"/>
      <c r="N579" s="23"/>
    </row>
    <row r="580" spans="1:14" s="1" customFormat="1">
      <c r="A580" s="66"/>
      <c r="H580" s="3"/>
      <c r="J580" s="22"/>
      <c r="K580" s="3"/>
      <c r="N580" s="23"/>
    </row>
    <row r="581" spans="1:14" s="1" customFormat="1">
      <c r="A581" s="66"/>
      <c r="H581" s="3"/>
      <c r="J581" s="22"/>
      <c r="K581" s="3"/>
      <c r="N581" s="23"/>
    </row>
    <row r="582" spans="1:14" s="1" customFormat="1">
      <c r="A582" s="66"/>
      <c r="H582" s="3"/>
      <c r="J582" s="22"/>
      <c r="K582" s="3"/>
      <c r="N582" s="23"/>
    </row>
    <row r="583" spans="1:14" s="1" customFormat="1">
      <c r="A583" s="66"/>
      <c r="H583" s="3"/>
      <c r="J583" s="22"/>
      <c r="K583" s="3"/>
      <c r="N583" s="23"/>
    </row>
    <row r="584" spans="1:14" s="1" customFormat="1">
      <c r="A584" s="66"/>
      <c r="H584" s="3"/>
      <c r="J584" s="22"/>
      <c r="K584" s="3"/>
      <c r="N584" s="23"/>
    </row>
    <row r="585" spans="1:14" s="1" customFormat="1">
      <c r="A585" s="66"/>
      <c r="H585" s="3"/>
      <c r="J585" s="22"/>
      <c r="K585" s="3"/>
      <c r="N585" s="23"/>
    </row>
    <row r="586" spans="1:14" s="1" customFormat="1">
      <c r="A586" s="66"/>
      <c r="H586" s="3"/>
      <c r="J586" s="22"/>
      <c r="K586" s="3"/>
      <c r="N586" s="23"/>
    </row>
    <row r="587" spans="1:14" s="1" customFormat="1">
      <c r="A587" s="66"/>
      <c r="H587" s="3"/>
      <c r="J587" s="22"/>
      <c r="K587" s="3"/>
      <c r="N587" s="23"/>
    </row>
    <row r="588" spans="1:14" s="1" customFormat="1">
      <c r="A588" s="66"/>
      <c r="H588" s="3"/>
      <c r="J588" s="22"/>
      <c r="K588" s="3"/>
      <c r="N588" s="23"/>
    </row>
    <row r="589" spans="1:14" s="1" customFormat="1">
      <c r="A589" s="66"/>
      <c r="H589" s="3"/>
      <c r="J589" s="22"/>
      <c r="K589" s="3"/>
      <c r="N589" s="23"/>
    </row>
    <row r="590" spans="1:14" s="1" customFormat="1">
      <c r="A590" s="66"/>
      <c r="H590" s="3"/>
      <c r="J590" s="22"/>
      <c r="K590" s="3"/>
      <c r="N590" s="23"/>
    </row>
    <row r="591" spans="1:14" s="1" customFormat="1">
      <c r="A591" s="66"/>
      <c r="H591" s="3"/>
      <c r="J591" s="22"/>
      <c r="K591" s="3"/>
      <c r="N591" s="23"/>
    </row>
    <row r="592" spans="1:14" s="1" customFormat="1">
      <c r="A592" s="66"/>
      <c r="H592" s="3"/>
      <c r="J592" s="22"/>
      <c r="K592" s="3"/>
      <c r="N592" s="23"/>
    </row>
    <row r="593" spans="1:14" s="1" customFormat="1">
      <c r="A593" s="66"/>
      <c r="H593" s="3"/>
      <c r="J593" s="22"/>
      <c r="K593" s="3"/>
      <c r="N593" s="23"/>
    </row>
    <row r="594" spans="1:14" s="1" customFormat="1">
      <c r="A594" s="66"/>
      <c r="H594" s="3"/>
      <c r="J594" s="22"/>
      <c r="K594" s="3"/>
      <c r="N594" s="23"/>
    </row>
    <row r="595" spans="1:14" s="1" customFormat="1">
      <c r="A595" s="66"/>
      <c r="H595" s="3"/>
      <c r="J595" s="22"/>
      <c r="K595" s="3"/>
      <c r="N595" s="23"/>
    </row>
    <row r="596" spans="1:14" s="1" customFormat="1">
      <c r="A596" s="66"/>
      <c r="H596" s="3"/>
      <c r="J596" s="22"/>
      <c r="K596" s="3"/>
      <c r="N596" s="23"/>
    </row>
    <row r="597" spans="1:14" s="1" customFormat="1">
      <c r="A597" s="66"/>
      <c r="H597" s="3"/>
      <c r="J597" s="22"/>
      <c r="K597" s="3"/>
      <c r="N597" s="23"/>
    </row>
    <row r="598" spans="1:14" s="1" customFormat="1">
      <c r="A598" s="66"/>
      <c r="H598" s="3"/>
      <c r="J598" s="22"/>
      <c r="K598" s="3"/>
      <c r="N598" s="23"/>
    </row>
    <row r="599" spans="1:14" s="1" customFormat="1">
      <c r="A599" s="66"/>
      <c r="H599" s="3"/>
      <c r="J599" s="22"/>
      <c r="K599" s="3"/>
      <c r="N599" s="23"/>
    </row>
    <row r="600" spans="1:14" s="1" customFormat="1">
      <c r="A600" s="66"/>
      <c r="H600" s="3"/>
      <c r="J600" s="22"/>
      <c r="K600" s="3"/>
      <c r="N600" s="23"/>
    </row>
    <row r="601" spans="1:14" s="1" customFormat="1">
      <c r="A601" s="66"/>
      <c r="H601" s="3"/>
      <c r="J601" s="22"/>
      <c r="K601" s="3"/>
      <c r="N601" s="23"/>
    </row>
    <row r="602" spans="1:14" s="1" customFormat="1">
      <c r="A602" s="66"/>
      <c r="H602" s="3"/>
      <c r="J602" s="22"/>
      <c r="K602" s="3"/>
      <c r="N602" s="23"/>
    </row>
    <row r="603" spans="1:14" s="1" customFormat="1">
      <c r="A603" s="66"/>
      <c r="H603" s="3"/>
      <c r="J603" s="22"/>
      <c r="K603" s="3"/>
      <c r="N603" s="23"/>
    </row>
    <row r="604" spans="1:14" s="1" customFormat="1">
      <c r="A604" s="66"/>
      <c r="H604" s="3"/>
      <c r="J604" s="22"/>
      <c r="K604" s="3"/>
      <c r="N604" s="23"/>
    </row>
    <row r="605" spans="1:14" s="1" customFormat="1">
      <c r="A605" s="66"/>
      <c r="H605" s="3"/>
      <c r="J605" s="22"/>
      <c r="K605" s="3"/>
      <c r="N605" s="23"/>
    </row>
    <row r="606" spans="1:14" s="1" customFormat="1">
      <c r="A606" s="66"/>
      <c r="H606" s="3"/>
      <c r="J606" s="22"/>
      <c r="K606" s="3"/>
      <c r="N606" s="23"/>
    </row>
    <row r="607" spans="1:14" s="1" customFormat="1">
      <c r="A607" s="66"/>
      <c r="H607" s="3"/>
      <c r="J607" s="22"/>
      <c r="K607" s="3"/>
      <c r="N607" s="23"/>
    </row>
    <row r="608" spans="1:14" s="1" customFormat="1">
      <c r="A608" s="66"/>
      <c r="H608" s="3"/>
      <c r="J608" s="22"/>
      <c r="K608" s="3"/>
      <c r="N608" s="23"/>
    </row>
    <row r="609" spans="1:14" s="1" customFormat="1">
      <c r="A609" s="66"/>
      <c r="H609" s="3"/>
      <c r="J609" s="22"/>
      <c r="K609" s="3"/>
      <c r="N609" s="23"/>
    </row>
    <row r="610" spans="1:14" s="1" customFormat="1">
      <c r="A610" s="66"/>
      <c r="H610" s="3"/>
      <c r="J610" s="22"/>
      <c r="K610" s="3"/>
      <c r="N610" s="23"/>
    </row>
    <row r="611" spans="1:14" s="1" customFormat="1">
      <c r="A611" s="66"/>
      <c r="H611" s="3"/>
      <c r="J611" s="22"/>
      <c r="K611" s="3"/>
      <c r="N611" s="23"/>
    </row>
    <row r="612" spans="1:14" s="1" customFormat="1">
      <c r="A612" s="66"/>
      <c r="H612" s="3"/>
      <c r="J612" s="22"/>
      <c r="K612" s="3"/>
      <c r="N612" s="23"/>
    </row>
    <row r="613" spans="1:14" s="1" customFormat="1">
      <c r="A613" s="66"/>
      <c r="H613" s="3"/>
      <c r="J613" s="22"/>
      <c r="K613" s="3"/>
      <c r="N613" s="23"/>
    </row>
    <row r="614" spans="1:14" s="1" customFormat="1">
      <c r="A614" s="66"/>
      <c r="H614" s="3"/>
      <c r="J614" s="22"/>
      <c r="K614" s="3"/>
      <c r="N614" s="23"/>
    </row>
    <row r="615" spans="1:14" s="1" customFormat="1">
      <c r="A615" s="66"/>
      <c r="H615" s="3"/>
      <c r="J615" s="22"/>
      <c r="K615" s="3"/>
      <c r="N615" s="23"/>
    </row>
    <row r="616" spans="1:14" s="1" customFormat="1">
      <c r="A616" s="66"/>
      <c r="H616" s="3"/>
      <c r="J616" s="22"/>
      <c r="K616" s="3"/>
      <c r="N616" s="23"/>
    </row>
    <row r="617" spans="1:14" s="1" customFormat="1">
      <c r="A617" s="66"/>
      <c r="H617" s="3"/>
      <c r="J617" s="22"/>
      <c r="K617" s="3"/>
      <c r="N617" s="23"/>
    </row>
    <row r="618" spans="1:14" s="1" customFormat="1">
      <c r="A618" s="66"/>
      <c r="H618" s="3"/>
      <c r="J618" s="22"/>
      <c r="K618" s="3"/>
      <c r="N618" s="23"/>
    </row>
    <row r="619" spans="1:14" s="1" customFormat="1">
      <c r="A619" s="66"/>
      <c r="H619" s="3"/>
      <c r="J619" s="22"/>
      <c r="K619" s="3"/>
      <c r="N619" s="23"/>
    </row>
    <row r="620" spans="1:14" s="1" customFormat="1">
      <c r="A620" s="66"/>
      <c r="H620" s="3"/>
      <c r="J620" s="22"/>
      <c r="K620" s="3"/>
      <c r="N620" s="23"/>
    </row>
    <row r="621" spans="1:14" s="1" customFormat="1">
      <c r="A621" s="66"/>
      <c r="H621" s="3"/>
      <c r="J621" s="22"/>
      <c r="K621" s="3"/>
      <c r="N621" s="23"/>
    </row>
    <row r="622" spans="1:14" s="1" customFormat="1">
      <c r="A622" s="66"/>
      <c r="H622" s="3"/>
      <c r="J622" s="22"/>
      <c r="K622" s="3"/>
      <c r="N622" s="23"/>
    </row>
    <row r="623" spans="1:14" s="1" customFormat="1">
      <c r="A623" s="66"/>
      <c r="H623" s="3"/>
      <c r="J623" s="22"/>
      <c r="K623" s="3"/>
      <c r="N623" s="23"/>
    </row>
    <row r="624" spans="1:14" s="1" customFormat="1">
      <c r="A624" s="66"/>
      <c r="H624" s="3"/>
      <c r="J624" s="22"/>
      <c r="K624" s="3"/>
      <c r="N624" s="23"/>
    </row>
    <row r="625" spans="1:14" s="1" customFormat="1">
      <c r="A625" s="66"/>
      <c r="H625" s="3"/>
      <c r="J625" s="22"/>
      <c r="K625" s="3"/>
      <c r="N625" s="23"/>
    </row>
    <row r="626" spans="1:14" s="1" customFormat="1">
      <c r="A626" s="66"/>
      <c r="H626" s="3"/>
      <c r="J626" s="22"/>
      <c r="K626" s="3"/>
      <c r="N626" s="23"/>
    </row>
    <row r="627" spans="1:14" s="1" customFormat="1">
      <c r="A627" s="66"/>
      <c r="H627" s="3"/>
      <c r="J627" s="22"/>
      <c r="K627" s="3"/>
      <c r="N627" s="23"/>
    </row>
    <row r="628" spans="1:14" s="1" customFormat="1">
      <c r="A628" s="66"/>
      <c r="H628" s="3"/>
      <c r="J628" s="22"/>
      <c r="K628" s="3"/>
      <c r="N628" s="23"/>
    </row>
    <row r="629" spans="1:14" s="1" customFormat="1">
      <c r="A629" s="66"/>
      <c r="H629" s="3"/>
      <c r="J629" s="22"/>
      <c r="K629" s="3"/>
      <c r="N629" s="23"/>
    </row>
    <row r="630" spans="1:14" s="1" customFormat="1">
      <c r="A630" s="66"/>
      <c r="H630" s="3"/>
      <c r="J630" s="22"/>
      <c r="K630" s="3"/>
      <c r="N630" s="23"/>
    </row>
    <row r="631" spans="1:14" s="1" customFormat="1">
      <c r="A631" s="66"/>
      <c r="H631" s="3"/>
      <c r="J631" s="22"/>
      <c r="K631" s="3"/>
      <c r="N631" s="23"/>
    </row>
    <row r="632" spans="1:14" s="1" customFormat="1">
      <c r="A632" s="66"/>
      <c r="H632" s="3"/>
      <c r="J632" s="22"/>
      <c r="K632" s="3"/>
      <c r="N632" s="23"/>
    </row>
    <row r="633" spans="1:14" s="1" customFormat="1">
      <c r="A633" s="66"/>
      <c r="H633" s="3"/>
      <c r="J633" s="22"/>
      <c r="K633" s="3"/>
      <c r="N633" s="23"/>
    </row>
    <row r="634" spans="1:14" s="1" customFormat="1">
      <c r="A634" s="66"/>
      <c r="H634" s="3"/>
      <c r="J634" s="22"/>
      <c r="K634" s="3"/>
      <c r="N634" s="23"/>
    </row>
    <row r="635" spans="1:14" s="1" customFormat="1">
      <c r="A635" s="66"/>
      <c r="H635" s="3"/>
      <c r="J635" s="22"/>
      <c r="K635" s="3"/>
      <c r="N635" s="23"/>
    </row>
    <row r="636" spans="1:14" s="1" customFormat="1">
      <c r="A636" s="66"/>
      <c r="H636" s="3"/>
      <c r="J636" s="22"/>
      <c r="K636" s="3"/>
      <c r="N636" s="23"/>
    </row>
    <row r="637" spans="1:14" s="1" customFormat="1">
      <c r="A637" s="66"/>
      <c r="H637" s="3"/>
      <c r="J637" s="22"/>
      <c r="K637" s="3"/>
      <c r="N637" s="23"/>
    </row>
    <row r="638" spans="1:14" s="1" customFormat="1">
      <c r="A638" s="66"/>
      <c r="H638" s="3"/>
      <c r="J638" s="22"/>
      <c r="K638" s="3"/>
      <c r="N638" s="23"/>
    </row>
    <row r="639" spans="1:14" s="1" customFormat="1">
      <c r="A639" s="66"/>
      <c r="H639" s="3"/>
      <c r="J639" s="22"/>
      <c r="K639" s="3"/>
      <c r="N639" s="23"/>
    </row>
    <row r="640" spans="1:14" s="1" customFormat="1">
      <c r="A640" s="66"/>
      <c r="H640" s="3"/>
      <c r="J640" s="22"/>
      <c r="K640" s="3"/>
      <c r="N640" s="23"/>
    </row>
    <row r="641" spans="1:14" s="1" customFormat="1">
      <c r="A641" s="66"/>
      <c r="H641" s="3"/>
      <c r="J641" s="22"/>
      <c r="K641" s="3"/>
      <c r="N641" s="23"/>
    </row>
    <row r="642" spans="1:14" s="1" customFormat="1">
      <c r="A642" s="66"/>
      <c r="H642" s="3"/>
      <c r="J642" s="22"/>
      <c r="K642" s="3"/>
      <c r="N642" s="23"/>
    </row>
    <row r="643" spans="1:14" s="1" customFormat="1">
      <c r="A643" s="66"/>
      <c r="H643" s="3"/>
      <c r="J643" s="22"/>
      <c r="K643" s="3"/>
      <c r="N643" s="23"/>
    </row>
    <row r="644" spans="1:14" s="1" customFormat="1">
      <c r="A644" s="66"/>
      <c r="H644" s="3"/>
      <c r="J644" s="22"/>
      <c r="K644" s="3"/>
      <c r="N644" s="23"/>
    </row>
    <row r="645" spans="1:14" s="1" customFormat="1">
      <c r="A645" s="66"/>
      <c r="H645" s="3"/>
      <c r="J645" s="22"/>
      <c r="K645" s="3"/>
      <c r="N645" s="23"/>
    </row>
    <row r="646" spans="1:14" s="1" customFormat="1">
      <c r="A646" s="66"/>
      <c r="H646" s="3"/>
      <c r="J646" s="22"/>
      <c r="K646" s="3"/>
      <c r="N646" s="23"/>
    </row>
    <row r="647" spans="1:14" s="1" customFormat="1">
      <c r="A647" s="66"/>
      <c r="H647" s="3"/>
      <c r="J647" s="22"/>
      <c r="K647" s="3"/>
      <c r="N647" s="23"/>
    </row>
    <row r="648" spans="1:14" s="1" customFormat="1">
      <c r="A648" s="66"/>
      <c r="H648" s="3"/>
      <c r="J648" s="22"/>
      <c r="K648" s="3"/>
      <c r="N648" s="23"/>
    </row>
    <row r="649" spans="1:14" s="1" customFormat="1">
      <c r="A649" s="66"/>
      <c r="H649" s="3"/>
      <c r="J649" s="22"/>
      <c r="K649" s="3"/>
      <c r="N649" s="23"/>
    </row>
    <row r="650" spans="1:14" s="1" customFormat="1">
      <c r="A650" s="66"/>
      <c r="H650" s="3"/>
      <c r="J650" s="22"/>
      <c r="K650" s="3"/>
      <c r="N650" s="23"/>
    </row>
    <row r="651" spans="1:14" s="1" customFormat="1">
      <c r="A651" s="66"/>
      <c r="H651" s="3"/>
      <c r="J651" s="22"/>
      <c r="K651" s="3"/>
      <c r="N651" s="23"/>
    </row>
    <row r="652" spans="1:14" s="1" customFormat="1">
      <c r="A652" s="66"/>
      <c r="H652" s="3"/>
      <c r="J652" s="22"/>
      <c r="K652" s="3"/>
      <c r="N652" s="23"/>
    </row>
    <row r="653" spans="1:14" s="1" customFormat="1">
      <c r="A653" s="66"/>
      <c r="H653" s="3"/>
      <c r="J653" s="22"/>
      <c r="K653" s="3"/>
      <c r="N653" s="23"/>
    </row>
    <row r="654" spans="1:14" s="1" customFormat="1">
      <c r="A654" s="66"/>
      <c r="H654" s="3"/>
      <c r="J654" s="22"/>
      <c r="K654" s="3"/>
      <c r="N654" s="23"/>
    </row>
    <row r="655" spans="1:14" s="1" customFormat="1">
      <c r="A655" s="66"/>
      <c r="H655" s="3"/>
      <c r="J655" s="22"/>
      <c r="K655" s="3"/>
      <c r="N655" s="23"/>
    </row>
    <row r="656" spans="1:14" s="1" customFormat="1">
      <c r="A656" s="66"/>
      <c r="H656" s="3"/>
      <c r="J656" s="22"/>
      <c r="K656" s="3"/>
      <c r="N656" s="23"/>
    </row>
    <row r="657" spans="1:14" s="1" customFormat="1">
      <c r="A657" s="66"/>
      <c r="H657" s="3"/>
      <c r="J657" s="22"/>
      <c r="K657" s="3"/>
      <c r="N657" s="23"/>
    </row>
    <row r="658" spans="1:14" s="1" customFormat="1">
      <c r="A658" s="66"/>
      <c r="H658" s="3"/>
      <c r="J658" s="22"/>
      <c r="K658" s="3"/>
      <c r="N658" s="23"/>
    </row>
    <row r="659" spans="1:14" s="1" customFormat="1">
      <c r="A659" s="66"/>
      <c r="H659" s="3"/>
      <c r="J659" s="22"/>
      <c r="K659" s="3"/>
      <c r="N659" s="23"/>
    </row>
    <row r="660" spans="1:14" s="1" customFormat="1">
      <c r="A660" s="66"/>
      <c r="H660" s="3"/>
      <c r="J660" s="22"/>
      <c r="K660" s="3"/>
      <c r="N660" s="23"/>
    </row>
    <row r="661" spans="1:14" s="1" customFormat="1">
      <c r="A661" s="66"/>
      <c r="H661" s="3"/>
      <c r="J661" s="22"/>
      <c r="K661" s="3"/>
      <c r="N661" s="23"/>
    </row>
    <row r="662" spans="1:14" s="1" customFormat="1">
      <c r="A662" s="66"/>
      <c r="H662" s="3"/>
      <c r="J662" s="22"/>
      <c r="K662" s="3"/>
      <c r="N662" s="23"/>
    </row>
    <row r="663" spans="1:14" s="1" customFormat="1">
      <c r="A663" s="66"/>
      <c r="H663" s="3"/>
      <c r="J663" s="22"/>
      <c r="K663" s="3"/>
      <c r="N663" s="23"/>
    </row>
    <row r="664" spans="1:14" s="1" customFormat="1">
      <c r="A664" s="66"/>
      <c r="H664" s="3"/>
      <c r="J664" s="22"/>
      <c r="K664" s="3"/>
      <c r="N664" s="23"/>
    </row>
    <row r="665" spans="1:14" s="1" customFormat="1">
      <c r="A665" s="66"/>
      <c r="H665" s="3"/>
      <c r="J665" s="22"/>
      <c r="K665" s="3"/>
      <c r="N665" s="23"/>
    </row>
    <row r="666" spans="1:14" s="1" customFormat="1">
      <c r="A666" s="66"/>
      <c r="H666" s="3"/>
      <c r="J666" s="22"/>
      <c r="K666" s="3"/>
      <c r="N666" s="23"/>
    </row>
    <row r="667" spans="1:14" s="1" customFormat="1">
      <c r="A667" s="66"/>
      <c r="H667" s="3"/>
      <c r="J667" s="22"/>
      <c r="K667" s="3"/>
      <c r="N667" s="23"/>
    </row>
    <row r="668" spans="1:14" s="1" customFormat="1">
      <c r="A668" s="66"/>
      <c r="H668" s="3"/>
      <c r="J668" s="22"/>
      <c r="K668" s="3"/>
      <c r="N668" s="23"/>
    </row>
    <row r="669" spans="1:14" s="1" customFormat="1">
      <c r="A669" s="66"/>
      <c r="H669" s="3"/>
      <c r="J669" s="22"/>
      <c r="K669" s="3"/>
      <c r="N669" s="23"/>
    </row>
    <row r="670" spans="1:14" s="1" customFormat="1">
      <c r="A670" s="66"/>
      <c r="H670" s="3"/>
      <c r="J670" s="22"/>
      <c r="K670" s="3"/>
      <c r="N670" s="23"/>
    </row>
    <row r="671" spans="1:14" s="1" customFormat="1">
      <c r="A671" s="66"/>
      <c r="H671" s="3"/>
      <c r="J671" s="22"/>
      <c r="K671" s="3"/>
      <c r="N671" s="23"/>
    </row>
    <row r="672" spans="1:14" s="1" customFormat="1">
      <c r="A672" s="66"/>
      <c r="H672" s="3"/>
      <c r="J672" s="22"/>
      <c r="K672" s="3"/>
      <c r="N672" s="23"/>
    </row>
    <row r="673" spans="1:14" s="1" customFormat="1">
      <c r="A673" s="66"/>
      <c r="H673" s="3"/>
      <c r="J673" s="22"/>
      <c r="K673" s="3"/>
      <c r="N673" s="23"/>
    </row>
    <row r="674" spans="1:14" s="1" customFormat="1">
      <c r="A674" s="66"/>
      <c r="H674" s="3"/>
      <c r="J674" s="22"/>
      <c r="K674" s="3"/>
      <c r="N674" s="23"/>
    </row>
    <row r="675" spans="1:14" s="1" customFormat="1">
      <c r="A675" s="66"/>
      <c r="H675" s="3"/>
      <c r="J675" s="22"/>
      <c r="K675" s="3"/>
      <c r="N675" s="23"/>
    </row>
    <row r="676" spans="1:14" s="1" customFormat="1">
      <c r="A676" s="66"/>
      <c r="H676" s="3"/>
      <c r="J676" s="22"/>
      <c r="K676" s="3"/>
      <c r="N676" s="23"/>
    </row>
    <row r="677" spans="1:14" s="1" customFormat="1">
      <c r="A677" s="66"/>
      <c r="H677" s="3"/>
      <c r="J677" s="22"/>
      <c r="K677" s="3"/>
      <c r="N677" s="23"/>
    </row>
    <row r="678" spans="1:14" s="1" customFormat="1">
      <c r="A678" s="66"/>
      <c r="H678" s="3"/>
      <c r="J678" s="22"/>
      <c r="K678" s="3"/>
      <c r="N678" s="23"/>
    </row>
    <row r="679" spans="1:14" s="1" customFormat="1">
      <c r="A679" s="66"/>
      <c r="H679" s="3"/>
      <c r="J679" s="22"/>
      <c r="K679" s="3"/>
      <c r="N679" s="23"/>
    </row>
    <row r="680" spans="1:14" s="1" customFormat="1">
      <c r="A680" s="66"/>
      <c r="H680" s="3"/>
      <c r="J680" s="22"/>
      <c r="K680" s="3"/>
      <c r="N680" s="23"/>
    </row>
    <row r="681" spans="1:14" s="1" customFormat="1">
      <c r="A681" s="66"/>
      <c r="H681" s="3"/>
      <c r="J681" s="22"/>
      <c r="K681" s="3"/>
      <c r="N681" s="23"/>
    </row>
    <row r="682" spans="1:14" s="1" customFormat="1">
      <c r="A682" s="66"/>
      <c r="H682" s="3"/>
      <c r="J682" s="22"/>
      <c r="K682" s="3"/>
      <c r="N682" s="23"/>
    </row>
    <row r="683" spans="1:14" s="1" customFormat="1">
      <c r="A683" s="66"/>
      <c r="H683" s="3"/>
      <c r="J683" s="22"/>
      <c r="K683" s="3"/>
      <c r="N683" s="23"/>
    </row>
    <row r="684" spans="1:14" s="1" customFormat="1">
      <c r="A684" s="66"/>
      <c r="H684" s="3"/>
      <c r="J684" s="22"/>
      <c r="K684" s="3"/>
      <c r="N684" s="23"/>
    </row>
    <row r="685" spans="1:14" s="1" customFormat="1">
      <c r="A685" s="66"/>
      <c r="H685" s="3"/>
      <c r="J685" s="22"/>
      <c r="K685" s="3"/>
      <c r="N685" s="23"/>
    </row>
    <row r="686" spans="1:14" s="1" customFormat="1">
      <c r="A686" s="66"/>
      <c r="H686" s="3"/>
      <c r="J686" s="22"/>
      <c r="K686" s="3"/>
      <c r="N686" s="23"/>
    </row>
    <row r="687" spans="1:14" s="1" customFormat="1">
      <c r="A687" s="66"/>
      <c r="H687" s="3"/>
      <c r="J687" s="22"/>
      <c r="K687" s="3"/>
      <c r="N687" s="23"/>
    </row>
    <row r="688" spans="1:14" s="1" customFormat="1">
      <c r="A688" s="66"/>
      <c r="H688" s="3"/>
      <c r="J688" s="22"/>
      <c r="K688" s="3"/>
      <c r="N688" s="23"/>
    </row>
    <row r="689" spans="1:14" s="1" customFormat="1">
      <c r="A689" s="66"/>
      <c r="H689" s="3"/>
      <c r="J689" s="22"/>
      <c r="K689" s="3"/>
      <c r="N689" s="23"/>
    </row>
    <row r="690" spans="1:14" s="1" customFormat="1">
      <c r="A690" s="66"/>
      <c r="H690" s="3"/>
      <c r="J690" s="22"/>
      <c r="K690" s="3"/>
      <c r="N690" s="23"/>
    </row>
    <row r="691" spans="1:14" s="1" customFormat="1">
      <c r="A691" s="66"/>
      <c r="H691" s="3"/>
      <c r="J691" s="22"/>
      <c r="K691" s="3"/>
      <c r="N691" s="23"/>
    </row>
    <row r="692" spans="1:14" s="1" customFormat="1">
      <c r="A692" s="66"/>
      <c r="H692" s="3"/>
      <c r="J692" s="22"/>
      <c r="K692" s="3"/>
      <c r="N692" s="23"/>
    </row>
    <row r="693" spans="1:14" s="1" customFormat="1">
      <c r="A693" s="66"/>
      <c r="H693" s="3"/>
      <c r="J693" s="22"/>
      <c r="K693" s="3"/>
      <c r="N693" s="23"/>
    </row>
    <row r="694" spans="1:14" s="1" customFormat="1">
      <c r="A694" s="66"/>
      <c r="H694" s="3"/>
      <c r="J694" s="22"/>
      <c r="K694" s="3"/>
      <c r="N694" s="23"/>
    </row>
    <row r="695" spans="1:14" s="1" customFormat="1">
      <c r="A695" s="66"/>
      <c r="H695" s="3"/>
      <c r="J695" s="22"/>
      <c r="K695" s="3"/>
      <c r="N695" s="23"/>
    </row>
    <row r="696" spans="1:14" s="1" customFormat="1">
      <c r="A696" s="66"/>
      <c r="H696" s="3"/>
      <c r="J696" s="22"/>
      <c r="K696" s="3"/>
      <c r="N696" s="23"/>
    </row>
    <row r="697" spans="1:14" s="1" customFormat="1">
      <c r="A697" s="66"/>
      <c r="H697" s="3"/>
      <c r="J697" s="22"/>
      <c r="K697" s="3"/>
      <c r="N697" s="23"/>
    </row>
    <row r="698" spans="1:14" s="1" customFormat="1">
      <c r="A698" s="66"/>
      <c r="H698" s="3"/>
      <c r="J698" s="22"/>
      <c r="K698" s="3"/>
      <c r="N698" s="23"/>
    </row>
    <row r="699" spans="1:14" s="1" customFormat="1">
      <c r="A699" s="66"/>
      <c r="H699" s="3"/>
      <c r="J699" s="22"/>
      <c r="K699" s="3"/>
      <c r="N699" s="23"/>
    </row>
    <row r="700" spans="1:14" s="1" customFormat="1">
      <c r="A700" s="66"/>
      <c r="H700" s="3"/>
      <c r="J700" s="22"/>
      <c r="K700" s="3"/>
      <c r="N700" s="23"/>
    </row>
    <row r="701" spans="1:14" s="1" customFormat="1">
      <c r="A701" s="66"/>
      <c r="H701" s="3"/>
      <c r="J701" s="22"/>
      <c r="K701" s="3"/>
      <c r="N701" s="23"/>
    </row>
    <row r="702" spans="1:14" s="1" customFormat="1">
      <c r="A702" s="66"/>
      <c r="H702" s="3"/>
      <c r="J702" s="22"/>
      <c r="K702" s="3"/>
      <c r="N702" s="23"/>
    </row>
    <row r="703" spans="1:14" s="1" customFormat="1">
      <c r="A703" s="66"/>
      <c r="H703" s="3"/>
      <c r="J703" s="22"/>
      <c r="K703" s="3"/>
      <c r="N703" s="23"/>
    </row>
    <row r="704" spans="1:14" s="1" customFormat="1">
      <c r="A704" s="66"/>
      <c r="H704" s="3"/>
      <c r="J704" s="22"/>
      <c r="K704" s="3"/>
      <c r="N704" s="23"/>
    </row>
    <row r="705" spans="1:14" s="1" customFormat="1">
      <c r="A705" s="66"/>
      <c r="H705" s="3"/>
      <c r="J705" s="22"/>
      <c r="K705" s="3"/>
      <c r="N705" s="23"/>
    </row>
    <row r="706" spans="1:14" s="1" customFormat="1">
      <c r="A706" s="66"/>
      <c r="H706" s="3"/>
      <c r="J706" s="22"/>
      <c r="K706" s="3"/>
      <c r="N706" s="23"/>
    </row>
    <row r="707" spans="1:14" s="1" customFormat="1">
      <c r="A707" s="66"/>
      <c r="H707" s="3"/>
      <c r="J707" s="22"/>
      <c r="K707" s="3"/>
      <c r="N707" s="23"/>
    </row>
    <row r="708" spans="1:14" s="1" customFormat="1">
      <c r="A708" s="66"/>
      <c r="H708" s="3"/>
      <c r="J708" s="22"/>
      <c r="K708" s="3"/>
      <c r="N708" s="23"/>
    </row>
    <row r="709" spans="1:14" s="1" customFormat="1">
      <c r="A709" s="66"/>
      <c r="H709" s="3"/>
      <c r="J709" s="22"/>
      <c r="K709" s="3"/>
      <c r="N709" s="23"/>
    </row>
    <row r="710" spans="1:14" s="1" customFormat="1">
      <c r="A710" s="66"/>
      <c r="H710" s="3"/>
      <c r="J710" s="22"/>
      <c r="K710" s="3"/>
      <c r="N710" s="23"/>
    </row>
    <row r="711" spans="1:14" s="1" customFormat="1">
      <c r="A711" s="66"/>
      <c r="H711" s="3"/>
      <c r="J711" s="22"/>
      <c r="K711" s="3"/>
      <c r="N711" s="23"/>
    </row>
    <row r="712" spans="1:14" s="1" customFormat="1">
      <c r="A712" s="66"/>
      <c r="H712" s="3"/>
      <c r="J712" s="22"/>
      <c r="K712" s="3"/>
      <c r="N712" s="23"/>
    </row>
    <row r="713" spans="1:14" s="1" customFormat="1">
      <c r="A713" s="66"/>
      <c r="H713" s="3"/>
      <c r="J713" s="22"/>
      <c r="K713" s="3"/>
      <c r="N713" s="23"/>
    </row>
    <row r="714" spans="1:14" s="1" customFormat="1">
      <c r="A714" s="66"/>
      <c r="H714" s="3"/>
      <c r="J714" s="22"/>
      <c r="K714" s="3"/>
      <c r="N714" s="23"/>
    </row>
    <row r="715" spans="1:14" s="1" customFormat="1">
      <c r="A715" s="66"/>
      <c r="H715" s="3"/>
      <c r="J715" s="22"/>
      <c r="K715" s="3"/>
      <c r="N715" s="23"/>
    </row>
    <row r="716" spans="1:14" s="1" customFormat="1">
      <c r="A716" s="66"/>
      <c r="H716" s="3"/>
      <c r="J716" s="22"/>
      <c r="K716" s="3"/>
      <c r="N716" s="23"/>
    </row>
    <row r="717" spans="1:14" s="1" customFormat="1">
      <c r="A717" s="66"/>
      <c r="H717" s="3"/>
      <c r="J717" s="22"/>
      <c r="K717" s="3"/>
      <c r="N717" s="23"/>
    </row>
    <row r="718" spans="1:14" s="1" customFormat="1">
      <c r="A718" s="66"/>
      <c r="H718" s="3"/>
      <c r="J718" s="22"/>
      <c r="K718" s="3"/>
      <c r="N718" s="23"/>
    </row>
    <row r="719" spans="1:14" s="1" customFormat="1">
      <c r="A719" s="66"/>
      <c r="H719" s="3"/>
      <c r="J719" s="22"/>
      <c r="K719" s="3"/>
      <c r="N719" s="23"/>
    </row>
    <row r="720" spans="1:14" s="1" customFormat="1">
      <c r="A720" s="66"/>
      <c r="H720" s="3"/>
      <c r="J720" s="22"/>
      <c r="K720" s="3"/>
      <c r="N720" s="23"/>
    </row>
    <row r="721" spans="1:14" s="1" customFormat="1">
      <c r="A721" s="66"/>
      <c r="H721" s="3"/>
      <c r="J721" s="22"/>
      <c r="K721" s="3"/>
      <c r="N721" s="23"/>
    </row>
    <row r="722" spans="1:14" s="1" customFormat="1">
      <c r="A722" s="66"/>
      <c r="H722" s="3"/>
      <c r="J722" s="22"/>
      <c r="K722" s="3"/>
      <c r="N722" s="23"/>
    </row>
    <row r="723" spans="1:14" s="1" customFormat="1">
      <c r="A723" s="66"/>
      <c r="H723" s="3"/>
      <c r="J723" s="22"/>
      <c r="K723" s="3"/>
      <c r="N723" s="23"/>
    </row>
    <row r="724" spans="1:14" s="1" customFormat="1">
      <c r="A724" s="66"/>
      <c r="H724" s="3"/>
      <c r="J724" s="22"/>
      <c r="K724" s="3"/>
      <c r="N724" s="23"/>
    </row>
    <row r="725" spans="1:14" s="1" customFormat="1">
      <c r="A725" s="66"/>
      <c r="H725" s="3"/>
      <c r="J725" s="22"/>
      <c r="K725" s="3"/>
      <c r="N725" s="23"/>
    </row>
    <row r="726" spans="1:14" s="1" customFormat="1">
      <c r="A726" s="66"/>
      <c r="H726" s="3"/>
      <c r="J726" s="22"/>
      <c r="K726" s="3"/>
      <c r="N726" s="23"/>
    </row>
    <row r="727" spans="1:14" s="1" customFormat="1">
      <c r="A727" s="66"/>
      <c r="H727" s="3"/>
      <c r="J727" s="22"/>
      <c r="K727" s="3"/>
      <c r="N727" s="23"/>
    </row>
    <row r="728" spans="1:14" s="1" customFormat="1">
      <c r="A728" s="66"/>
      <c r="H728" s="3"/>
      <c r="J728" s="22"/>
      <c r="K728" s="3"/>
      <c r="N728" s="23"/>
    </row>
    <row r="729" spans="1:14" s="1" customFormat="1">
      <c r="A729" s="66"/>
      <c r="H729" s="3"/>
      <c r="J729" s="22"/>
      <c r="K729" s="3"/>
      <c r="N729" s="23"/>
    </row>
    <row r="730" spans="1:14" s="1" customFormat="1">
      <c r="A730" s="66"/>
      <c r="H730" s="3"/>
      <c r="J730" s="22"/>
      <c r="K730" s="3"/>
      <c r="N730" s="23"/>
    </row>
    <row r="731" spans="1:14" s="1" customFormat="1">
      <c r="A731" s="66"/>
      <c r="H731" s="3"/>
      <c r="J731" s="22"/>
      <c r="K731" s="3"/>
      <c r="N731" s="23"/>
    </row>
    <row r="732" spans="1:14" s="1" customFormat="1">
      <c r="A732" s="66"/>
      <c r="H732" s="3"/>
      <c r="J732" s="22"/>
      <c r="K732" s="3"/>
      <c r="N732" s="23"/>
    </row>
    <row r="733" spans="1:14" s="1" customFormat="1">
      <c r="A733" s="66"/>
      <c r="H733" s="3"/>
      <c r="J733" s="22"/>
      <c r="K733" s="3"/>
      <c r="N733" s="23"/>
    </row>
    <row r="734" spans="1:14" s="1" customFormat="1">
      <c r="A734" s="66"/>
      <c r="H734" s="3"/>
      <c r="J734" s="22"/>
      <c r="K734" s="3"/>
      <c r="N734" s="23"/>
    </row>
    <row r="735" spans="1:14" s="1" customFormat="1">
      <c r="A735" s="66"/>
      <c r="H735" s="3"/>
      <c r="J735" s="22"/>
      <c r="K735" s="3"/>
      <c r="N735" s="23"/>
    </row>
    <row r="736" spans="1:14" s="1" customFormat="1">
      <c r="A736" s="66"/>
      <c r="H736" s="3"/>
      <c r="J736" s="22"/>
      <c r="K736" s="3"/>
      <c r="N736" s="23"/>
    </row>
    <row r="737" spans="1:14" s="1" customFormat="1">
      <c r="A737" s="66"/>
      <c r="H737" s="3"/>
      <c r="J737" s="22"/>
      <c r="K737" s="3"/>
      <c r="N737" s="23"/>
    </row>
    <row r="738" spans="1:14" s="1" customFormat="1">
      <c r="A738" s="66"/>
      <c r="H738" s="3"/>
      <c r="J738" s="22"/>
      <c r="K738" s="3"/>
      <c r="N738" s="23"/>
    </row>
    <row r="739" spans="1:14" s="1" customFormat="1">
      <c r="A739" s="66"/>
      <c r="H739" s="3"/>
      <c r="J739" s="22"/>
      <c r="K739" s="3"/>
      <c r="N739" s="23"/>
    </row>
    <row r="740" spans="1:14" s="1" customFormat="1">
      <c r="A740" s="66"/>
      <c r="H740" s="3"/>
      <c r="J740" s="22"/>
      <c r="K740" s="3"/>
      <c r="N740" s="23"/>
    </row>
    <row r="741" spans="1:14" s="1" customFormat="1">
      <c r="A741" s="66"/>
      <c r="H741" s="3"/>
      <c r="J741" s="22"/>
      <c r="K741" s="3"/>
      <c r="N741" s="23"/>
    </row>
    <row r="742" spans="1:14" s="1" customFormat="1">
      <c r="A742" s="66"/>
      <c r="H742" s="3"/>
      <c r="J742" s="22"/>
      <c r="K742" s="3"/>
      <c r="N742" s="23"/>
    </row>
    <row r="743" spans="1:14" s="1" customFormat="1">
      <c r="A743" s="66"/>
      <c r="H743" s="3"/>
      <c r="J743" s="22"/>
      <c r="K743" s="3"/>
      <c r="N743" s="23"/>
    </row>
    <row r="744" spans="1:14" s="1" customFormat="1">
      <c r="A744" s="66"/>
      <c r="H744" s="3"/>
      <c r="J744" s="22"/>
      <c r="K744" s="3"/>
      <c r="N744" s="23"/>
    </row>
    <row r="745" spans="1:14" s="1" customFormat="1">
      <c r="A745" s="66"/>
      <c r="H745" s="3"/>
      <c r="J745" s="22"/>
      <c r="K745" s="3"/>
      <c r="N745" s="23"/>
    </row>
    <row r="746" spans="1:14" s="1" customFormat="1">
      <c r="A746" s="66"/>
      <c r="H746" s="3"/>
      <c r="J746" s="22"/>
      <c r="K746" s="3"/>
      <c r="N746" s="23"/>
    </row>
    <row r="747" spans="1:14" s="1" customFormat="1">
      <c r="A747" s="66"/>
      <c r="H747" s="3"/>
      <c r="J747" s="22"/>
      <c r="K747" s="3"/>
      <c r="N747" s="23"/>
    </row>
    <row r="748" spans="1:14" s="1" customFormat="1">
      <c r="A748" s="66"/>
      <c r="H748" s="3"/>
      <c r="J748" s="22"/>
      <c r="K748" s="3"/>
      <c r="N748" s="23"/>
    </row>
    <row r="749" spans="1:14" s="1" customFormat="1">
      <c r="A749" s="66"/>
      <c r="H749" s="3"/>
      <c r="J749" s="22"/>
      <c r="K749" s="3"/>
      <c r="N749" s="23"/>
    </row>
    <row r="750" spans="1:14" s="1" customFormat="1">
      <c r="A750" s="66"/>
      <c r="H750" s="3"/>
      <c r="J750" s="22"/>
      <c r="K750" s="3"/>
      <c r="N750" s="23"/>
    </row>
    <row r="751" spans="1:14" s="1" customFormat="1">
      <c r="A751" s="66"/>
      <c r="H751" s="3"/>
      <c r="J751" s="22"/>
      <c r="K751" s="3"/>
      <c r="N751" s="23"/>
    </row>
    <row r="752" spans="1:14" s="1" customFormat="1">
      <c r="A752" s="66"/>
      <c r="H752" s="3"/>
      <c r="J752" s="22"/>
      <c r="K752" s="3"/>
      <c r="N752" s="23"/>
    </row>
    <row r="753" spans="1:14" s="1" customFormat="1">
      <c r="A753" s="66"/>
      <c r="H753" s="3"/>
      <c r="J753" s="22"/>
      <c r="K753" s="3"/>
      <c r="N753" s="23"/>
    </row>
    <row r="754" spans="1:14" s="1" customFormat="1">
      <c r="A754" s="66"/>
      <c r="H754" s="3"/>
      <c r="J754" s="22"/>
      <c r="K754" s="3"/>
      <c r="N754" s="23"/>
    </row>
    <row r="755" spans="1:14" s="1" customFormat="1">
      <c r="A755" s="66"/>
      <c r="H755" s="3"/>
      <c r="J755" s="22"/>
      <c r="K755" s="3"/>
      <c r="N755" s="23"/>
    </row>
    <row r="756" spans="1:14" s="1" customFormat="1">
      <c r="A756" s="66"/>
      <c r="H756" s="3"/>
      <c r="J756" s="22"/>
      <c r="K756" s="3"/>
      <c r="N756" s="23"/>
    </row>
    <row r="757" spans="1:14" s="1" customFormat="1">
      <c r="A757" s="66"/>
      <c r="H757" s="3"/>
      <c r="J757" s="22"/>
      <c r="K757" s="3"/>
      <c r="N757" s="23"/>
    </row>
    <row r="758" spans="1:14" s="1" customFormat="1">
      <c r="A758" s="66"/>
      <c r="H758" s="3"/>
      <c r="J758" s="22"/>
      <c r="K758" s="3"/>
      <c r="N758" s="23"/>
    </row>
    <row r="759" spans="1:14" s="1" customFormat="1">
      <c r="A759" s="66"/>
      <c r="H759" s="3"/>
      <c r="J759" s="22"/>
      <c r="K759" s="3"/>
      <c r="N759" s="23"/>
    </row>
    <row r="760" spans="1:14" s="1" customFormat="1">
      <c r="A760" s="66"/>
      <c r="H760" s="3"/>
      <c r="J760" s="22"/>
      <c r="K760" s="3"/>
      <c r="N760" s="23"/>
    </row>
    <row r="761" spans="1:14" s="1" customFormat="1">
      <c r="A761" s="66"/>
      <c r="H761" s="3"/>
      <c r="J761" s="22"/>
      <c r="K761" s="3"/>
      <c r="N761" s="23"/>
    </row>
    <row r="762" spans="1:14" s="1" customFormat="1">
      <c r="A762" s="66"/>
      <c r="H762" s="3"/>
      <c r="J762" s="22"/>
      <c r="K762" s="3"/>
      <c r="N762" s="23"/>
    </row>
    <row r="763" spans="1:14" s="1" customFormat="1">
      <c r="A763" s="66"/>
      <c r="H763" s="3"/>
      <c r="J763" s="22"/>
      <c r="K763" s="3"/>
      <c r="N763" s="23"/>
    </row>
    <row r="764" spans="1:14" s="1" customFormat="1">
      <c r="A764" s="66"/>
      <c r="H764" s="3"/>
      <c r="J764" s="22"/>
      <c r="K764" s="3"/>
      <c r="N764" s="23"/>
    </row>
    <row r="765" spans="1:14" s="1" customFormat="1">
      <c r="A765" s="66"/>
      <c r="H765" s="3"/>
      <c r="J765" s="22"/>
      <c r="K765" s="3"/>
      <c r="N765" s="23"/>
    </row>
    <row r="766" spans="1:14" s="1" customFormat="1">
      <c r="A766" s="66"/>
      <c r="H766" s="3"/>
      <c r="J766" s="22"/>
      <c r="K766" s="3"/>
      <c r="N766" s="23"/>
    </row>
    <row r="767" spans="1:14" s="1" customFormat="1">
      <c r="A767" s="66"/>
      <c r="H767" s="3"/>
      <c r="J767" s="22"/>
      <c r="K767" s="3"/>
      <c r="N767" s="23"/>
    </row>
    <row r="768" spans="1:14" s="1" customFormat="1">
      <c r="A768" s="66"/>
      <c r="H768" s="3"/>
      <c r="J768" s="22"/>
      <c r="K768" s="3"/>
      <c r="N768" s="23"/>
    </row>
    <row r="769" spans="1:14" s="1" customFormat="1">
      <c r="A769" s="66"/>
      <c r="H769" s="3"/>
      <c r="J769" s="22"/>
      <c r="K769" s="3"/>
      <c r="N769" s="23"/>
    </row>
    <row r="770" spans="1:14" s="1" customFormat="1">
      <c r="A770" s="66"/>
      <c r="H770" s="3"/>
      <c r="J770" s="22"/>
      <c r="K770" s="3"/>
      <c r="N770" s="23"/>
    </row>
    <row r="771" spans="1:14" s="1" customFormat="1">
      <c r="A771" s="66"/>
      <c r="H771" s="3"/>
      <c r="J771" s="22"/>
      <c r="K771" s="3"/>
      <c r="N771" s="23"/>
    </row>
    <row r="772" spans="1:14" s="1" customFormat="1">
      <c r="A772" s="66"/>
      <c r="H772" s="3"/>
      <c r="J772" s="22"/>
      <c r="K772" s="3"/>
      <c r="N772" s="23"/>
    </row>
    <row r="773" spans="1:14" s="1" customFormat="1">
      <c r="A773" s="66"/>
      <c r="H773" s="3"/>
      <c r="J773" s="22"/>
      <c r="K773" s="3"/>
      <c r="N773" s="23"/>
    </row>
    <row r="774" spans="1:14" s="1" customFormat="1">
      <c r="A774" s="66"/>
      <c r="H774" s="3"/>
      <c r="J774" s="22"/>
      <c r="K774" s="3"/>
      <c r="N774" s="23"/>
    </row>
    <row r="775" spans="1:14" s="1" customFormat="1">
      <c r="A775" s="66"/>
      <c r="H775" s="3"/>
      <c r="J775" s="22"/>
      <c r="K775" s="3"/>
      <c r="N775" s="23"/>
    </row>
    <row r="776" spans="1:14" s="1" customFormat="1">
      <c r="A776" s="66"/>
      <c r="H776" s="3"/>
      <c r="J776" s="22"/>
      <c r="K776" s="3"/>
      <c r="N776" s="23"/>
    </row>
    <row r="777" spans="1:14" s="1" customFormat="1">
      <c r="A777" s="66"/>
      <c r="H777" s="3"/>
      <c r="J777" s="22"/>
      <c r="K777" s="3"/>
      <c r="N777" s="23"/>
    </row>
    <row r="778" spans="1:14" s="1" customFormat="1">
      <c r="A778" s="66"/>
      <c r="H778" s="3"/>
      <c r="J778" s="22"/>
      <c r="K778" s="3"/>
      <c r="N778" s="23"/>
    </row>
    <row r="779" spans="1:14" s="1" customFormat="1">
      <c r="A779" s="66"/>
      <c r="H779" s="3"/>
      <c r="J779" s="22"/>
      <c r="K779" s="3"/>
      <c r="N779" s="23"/>
    </row>
    <row r="780" spans="1:14" s="1" customFormat="1">
      <c r="A780" s="66"/>
      <c r="H780" s="3"/>
      <c r="J780" s="22"/>
      <c r="K780" s="3"/>
      <c r="N780" s="23"/>
    </row>
    <row r="781" spans="1:14" s="1" customFormat="1">
      <c r="A781" s="66"/>
      <c r="H781" s="3"/>
      <c r="J781" s="22"/>
      <c r="K781" s="3"/>
      <c r="N781" s="23"/>
    </row>
    <row r="782" spans="1:14" s="1" customFormat="1">
      <c r="A782" s="66"/>
      <c r="H782" s="3"/>
      <c r="J782" s="22"/>
      <c r="K782" s="3"/>
      <c r="N782" s="23"/>
    </row>
    <row r="783" spans="1:14" s="1" customFormat="1">
      <c r="A783" s="66"/>
      <c r="H783" s="3"/>
      <c r="J783" s="22"/>
      <c r="K783" s="3"/>
      <c r="N783" s="23"/>
    </row>
    <row r="784" spans="1:14" s="1" customFormat="1">
      <c r="A784" s="66"/>
      <c r="H784" s="3"/>
      <c r="J784" s="22"/>
      <c r="K784" s="3"/>
      <c r="N784" s="23"/>
    </row>
    <row r="785" spans="1:14" s="1" customFormat="1">
      <c r="A785" s="66"/>
      <c r="H785" s="3"/>
      <c r="J785" s="22"/>
      <c r="K785" s="3"/>
      <c r="N785" s="23"/>
    </row>
    <row r="786" spans="1:14" s="1" customFormat="1">
      <c r="A786" s="66"/>
      <c r="H786" s="3"/>
      <c r="J786" s="22"/>
      <c r="K786" s="3"/>
      <c r="N786" s="23"/>
    </row>
    <row r="787" spans="1:14" s="1" customFormat="1">
      <c r="A787" s="66"/>
      <c r="H787" s="3"/>
      <c r="J787" s="22"/>
      <c r="K787" s="3"/>
      <c r="N787" s="23"/>
    </row>
    <row r="788" spans="1:14" s="1" customFormat="1">
      <c r="A788" s="66"/>
      <c r="H788" s="3"/>
      <c r="J788" s="22"/>
      <c r="K788" s="3"/>
      <c r="N788" s="23"/>
    </row>
    <row r="789" spans="1:14" s="1" customFormat="1">
      <c r="A789" s="66"/>
      <c r="H789" s="3"/>
      <c r="J789" s="22"/>
      <c r="K789" s="3"/>
      <c r="N789" s="23"/>
    </row>
    <row r="790" spans="1:14" s="1" customFormat="1">
      <c r="A790" s="66"/>
      <c r="H790" s="3"/>
      <c r="J790" s="22"/>
      <c r="K790" s="3"/>
      <c r="N790" s="23"/>
    </row>
    <row r="791" spans="1:14" s="1" customFormat="1">
      <c r="A791" s="66"/>
      <c r="H791" s="3"/>
      <c r="J791" s="22"/>
      <c r="K791" s="3"/>
      <c r="N791" s="23"/>
    </row>
    <row r="792" spans="1:14" s="1" customFormat="1">
      <c r="A792" s="66"/>
      <c r="H792" s="3"/>
      <c r="J792" s="22"/>
      <c r="K792" s="3"/>
      <c r="N792" s="23"/>
    </row>
    <row r="793" spans="1:14" s="1" customFormat="1">
      <c r="A793" s="66"/>
      <c r="H793" s="3"/>
      <c r="J793" s="22"/>
      <c r="K793" s="3"/>
      <c r="N793" s="23"/>
    </row>
    <row r="794" spans="1:14" s="1" customFormat="1">
      <c r="A794" s="66"/>
      <c r="H794" s="3"/>
      <c r="J794" s="22"/>
      <c r="K794" s="3"/>
      <c r="N794" s="23"/>
    </row>
    <row r="795" spans="1:14" s="1" customFormat="1">
      <c r="A795" s="66"/>
      <c r="H795" s="3"/>
      <c r="J795" s="22"/>
      <c r="K795" s="3"/>
      <c r="N795" s="23"/>
    </row>
    <row r="796" spans="1:14" s="1" customFormat="1">
      <c r="A796" s="66"/>
      <c r="H796" s="3"/>
      <c r="J796" s="22"/>
      <c r="K796" s="3"/>
      <c r="N796" s="23"/>
    </row>
    <row r="797" spans="1:14" s="1" customFormat="1">
      <c r="A797" s="66"/>
      <c r="H797" s="3"/>
      <c r="J797" s="22"/>
      <c r="K797" s="3"/>
      <c r="N797" s="23"/>
    </row>
    <row r="798" spans="1:14" s="1" customFormat="1">
      <c r="A798" s="66"/>
      <c r="H798" s="3"/>
      <c r="J798" s="22"/>
      <c r="K798" s="3"/>
      <c r="N798" s="23"/>
    </row>
    <row r="799" spans="1:14" s="1" customFormat="1">
      <c r="A799" s="66"/>
      <c r="H799" s="3"/>
      <c r="J799" s="22"/>
      <c r="K799" s="3"/>
      <c r="N799" s="23"/>
    </row>
    <row r="800" spans="1:14" s="1" customFormat="1">
      <c r="A800" s="66"/>
      <c r="H800" s="3"/>
      <c r="J800" s="22"/>
      <c r="K800" s="3"/>
      <c r="N800" s="23"/>
    </row>
    <row r="801" spans="1:14" s="1" customFormat="1">
      <c r="A801" s="66"/>
      <c r="H801" s="3"/>
      <c r="J801" s="22"/>
      <c r="K801" s="3"/>
      <c r="N801" s="23"/>
    </row>
    <row r="802" spans="1:14" s="1" customFormat="1">
      <c r="A802" s="66"/>
      <c r="H802" s="3"/>
      <c r="J802" s="22"/>
      <c r="K802" s="3"/>
      <c r="N802" s="23"/>
    </row>
    <row r="803" spans="1:14" s="1" customFormat="1">
      <c r="A803" s="66"/>
      <c r="H803" s="3"/>
      <c r="J803" s="22"/>
      <c r="K803" s="3"/>
      <c r="N803" s="23"/>
    </row>
    <row r="804" spans="1:14" s="1" customFormat="1">
      <c r="A804" s="66"/>
      <c r="H804" s="3"/>
      <c r="J804" s="22"/>
      <c r="K804" s="3"/>
      <c r="N804" s="23"/>
    </row>
    <row r="805" spans="1:14" s="1" customFormat="1">
      <c r="A805" s="66"/>
      <c r="H805" s="3"/>
      <c r="J805" s="22"/>
      <c r="K805" s="3"/>
      <c r="N805" s="23"/>
    </row>
    <row r="806" spans="1:14" s="1" customFormat="1">
      <c r="A806" s="66"/>
      <c r="H806" s="3"/>
      <c r="J806" s="22"/>
      <c r="K806" s="3"/>
      <c r="N806" s="23"/>
    </row>
    <row r="807" spans="1:14" s="1" customFormat="1">
      <c r="A807" s="66"/>
      <c r="H807" s="3"/>
      <c r="J807" s="22"/>
      <c r="K807" s="3"/>
      <c r="N807" s="23"/>
    </row>
    <row r="808" spans="1:14" s="1" customFormat="1">
      <c r="A808" s="66"/>
      <c r="H808" s="3"/>
      <c r="J808" s="22"/>
      <c r="K808" s="3"/>
      <c r="N808" s="23"/>
    </row>
    <row r="809" spans="1:14" s="1" customFormat="1">
      <c r="A809" s="66"/>
      <c r="H809" s="3"/>
      <c r="J809" s="22"/>
      <c r="K809" s="3"/>
      <c r="N809" s="23"/>
    </row>
    <row r="810" spans="1:14" s="1" customFormat="1">
      <c r="A810" s="66"/>
      <c r="H810" s="3"/>
      <c r="J810" s="22"/>
      <c r="K810" s="3"/>
      <c r="N810" s="23"/>
    </row>
    <row r="811" spans="1:14" s="1" customFormat="1">
      <c r="A811" s="66"/>
      <c r="H811" s="3"/>
      <c r="J811" s="22"/>
      <c r="K811" s="3"/>
      <c r="N811" s="23"/>
    </row>
    <row r="812" spans="1:14" s="1" customFormat="1">
      <c r="A812" s="66"/>
      <c r="H812" s="3"/>
      <c r="J812" s="22"/>
      <c r="K812" s="3"/>
      <c r="N812" s="23"/>
    </row>
    <row r="813" spans="1:14" s="1" customFormat="1">
      <c r="A813" s="66"/>
      <c r="H813" s="3"/>
      <c r="J813" s="22"/>
      <c r="K813" s="3"/>
      <c r="N813" s="23"/>
    </row>
    <row r="814" spans="1:14" s="1" customFormat="1">
      <c r="A814" s="66"/>
      <c r="H814" s="3"/>
      <c r="J814" s="22"/>
      <c r="K814" s="3"/>
      <c r="N814" s="23"/>
    </row>
    <row r="815" spans="1:14" s="1" customFormat="1">
      <c r="A815" s="66"/>
      <c r="H815" s="3"/>
      <c r="J815" s="22"/>
      <c r="K815" s="3"/>
      <c r="N815" s="23"/>
    </row>
    <row r="816" spans="1:14" s="1" customFormat="1">
      <c r="A816" s="66"/>
      <c r="H816" s="3"/>
      <c r="J816" s="22"/>
      <c r="K816" s="3"/>
      <c r="N816" s="23"/>
    </row>
    <row r="817" spans="1:14" s="1" customFormat="1">
      <c r="A817" s="66"/>
      <c r="H817" s="3"/>
      <c r="J817" s="22"/>
      <c r="K817" s="3"/>
      <c r="N817" s="23"/>
    </row>
    <row r="818" spans="1:14" s="1" customFormat="1">
      <c r="A818" s="66"/>
      <c r="H818" s="3"/>
      <c r="J818" s="22"/>
      <c r="K818" s="3"/>
      <c r="N818" s="23"/>
    </row>
    <row r="819" spans="1:14" s="1" customFormat="1">
      <c r="A819" s="66"/>
      <c r="H819" s="3"/>
      <c r="J819" s="22"/>
      <c r="K819" s="3"/>
      <c r="N819" s="23"/>
    </row>
    <row r="820" spans="1:14" s="1" customFormat="1">
      <c r="A820" s="66"/>
      <c r="H820" s="3"/>
      <c r="J820" s="22"/>
      <c r="K820" s="3"/>
      <c r="N820" s="23"/>
    </row>
    <row r="821" spans="1:14" s="1" customFormat="1">
      <c r="A821" s="66"/>
      <c r="H821" s="3"/>
      <c r="J821" s="22"/>
      <c r="K821" s="3"/>
      <c r="N821" s="23"/>
    </row>
    <row r="822" spans="1:14" s="1" customFormat="1">
      <c r="A822" s="66"/>
      <c r="H822" s="3"/>
      <c r="J822" s="22"/>
      <c r="K822" s="3"/>
      <c r="N822" s="23"/>
    </row>
    <row r="823" spans="1:14" s="1" customFormat="1">
      <c r="A823" s="66"/>
      <c r="H823" s="3"/>
      <c r="J823" s="22"/>
      <c r="K823" s="3"/>
      <c r="N823" s="23"/>
    </row>
    <row r="824" spans="1:14" s="1" customFormat="1">
      <c r="A824" s="66"/>
      <c r="H824" s="3"/>
      <c r="J824" s="22"/>
      <c r="K824" s="3"/>
      <c r="N824" s="23"/>
    </row>
    <row r="825" spans="1:14" s="1" customFormat="1">
      <c r="A825" s="66"/>
      <c r="H825" s="3"/>
      <c r="J825" s="22"/>
      <c r="K825" s="3"/>
      <c r="N825" s="23"/>
    </row>
    <row r="826" spans="1:14" s="1" customFormat="1">
      <c r="A826" s="66"/>
      <c r="H826" s="3"/>
      <c r="J826" s="22"/>
      <c r="K826" s="3"/>
      <c r="N826" s="23"/>
    </row>
    <row r="827" spans="1:14" s="1" customFormat="1">
      <c r="A827" s="66"/>
      <c r="H827" s="3"/>
      <c r="J827" s="22"/>
      <c r="K827" s="3"/>
      <c r="N827" s="23"/>
    </row>
    <row r="828" spans="1:14" s="1" customFormat="1">
      <c r="A828" s="66"/>
      <c r="H828" s="3"/>
      <c r="J828" s="22"/>
      <c r="K828" s="3"/>
      <c r="N828" s="23"/>
    </row>
    <row r="829" spans="1:14" s="1" customFormat="1">
      <c r="A829" s="66"/>
      <c r="H829" s="3"/>
      <c r="J829" s="22"/>
      <c r="K829" s="3"/>
      <c r="N829" s="23"/>
    </row>
    <row r="830" spans="1:14" s="1" customFormat="1">
      <c r="A830" s="66"/>
      <c r="H830" s="3"/>
      <c r="J830" s="22"/>
      <c r="K830" s="3"/>
      <c r="N830" s="23"/>
    </row>
    <row r="831" spans="1:14" s="1" customFormat="1">
      <c r="A831" s="66"/>
      <c r="H831" s="3"/>
      <c r="J831" s="22"/>
      <c r="K831" s="3"/>
      <c r="N831" s="23"/>
    </row>
    <row r="832" spans="1:14" s="1" customFormat="1">
      <c r="A832" s="66"/>
      <c r="H832" s="3"/>
      <c r="J832" s="22"/>
      <c r="K832" s="3"/>
      <c r="N832" s="23"/>
    </row>
    <row r="833" spans="1:14" s="1" customFormat="1">
      <c r="A833" s="66"/>
      <c r="H833" s="3"/>
      <c r="J833" s="22"/>
      <c r="K833" s="3"/>
      <c r="N833" s="23"/>
    </row>
    <row r="834" spans="1:14" s="1" customFormat="1">
      <c r="A834" s="66"/>
      <c r="H834" s="3"/>
      <c r="J834" s="22"/>
      <c r="K834" s="3"/>
      <c r="N834" s="23"/>
    </row>
    <row r="835" spans="1:14" s="1" customFormat="1">
      <c r="A835" s="66"/>
      <c r="H835" s="3"/>
      <c r="J835" s="22"/>
      <c r="K835" s="3"/>
      <c r="N835" s="23"/>
    </row>
    <row r="836" spans="1:14" s="1" customFormat="1">
      <c r="A836" s="66"/>
      <c r="H836" s="3"/>
      <c r="J836" s="22"/>
      <c r="K836" s="3"/>
      <c r="N836" s="23"/>
    </row>
    <row r="837" spans="1:14" s="1" customFormat="1">
      <c r="A837" s="66"/>
      <c r="H837" s="3"/>
      <c r="J837" s="22"/>
      <c r="K837" s="3"/>
      <c r="N837" s="23"/>
    </row>
    <row r="838" spans="1:14" s="1" customFormat="1">
      <c r="A838" s="66"/>
      <c r="H838" s="3"/>
      <c r="J838" s="22"/>
      <c r="K838" s="3"/>
      <c r="N838" s="23"/>
    </row>
    <row r="839" spans="1:14" s="1" customFormat="1">
      <c r="A839" s="66"/>
      <c r="H839" s="3"/>
      <c r="J839" s="22"/>
      <c r="K839" s="3"/>
      <c r="N839" s="23"/>
    </row>
    <row r="840" spans="1:14" s="1" customFormat="1">
      <c r="A840" s="66"/>
      <c r="H840" s="3"/>
      <c r="J840" s="22"/>
      <c r="K840" s="3"/>
      <c r="N840" s="23"/>
    </row>
    <row r="841" spans="1:14" s="1" customFormat="1">
      <c r="A841" s="66"/>
      <c r="H841" s="3"/>
      <c r="J841" s="22"/>
      <c r="K841" s="3"/>
      <c r="N841" s="23"/>
    </row>
    <row r="842" spans="1:14" s="1" customFormat="1">
      <c r="A842" s="66"/>
      <c r="H842" s="3"/>
      <c r="J842" s="22"/>
      <c r="K842" s="3"/>
      <c r="N842" s="23"/>
    </row>
    <row r="843" spans="1:14" s="1" customFormat="1">
      <c r="A843" s="66"/>
      <c r="H843" s="3"/>
      <c r="J843" s="22"/>
      <c r="K843" s="3"/>
      <c r="N843" s="23"/>
    </row>
    <row r="844" spans="1:14" s="1" customFormat="1">
      <c r="A844" s="66"/>
      <c r="H844" s="3"/>
      <c r="J844" s="22"/>
      <c r="K844" s="3"/>
      <c r="N844" s="23"/>
    </row>
    <row r="845" spans="1:14" s="1" customFormat="1">
      <c r="A845" s="66"/>
      <c r="H845" s="3"/>
      <c r="J845" s="22"/>
      <c r="K845" s="3"/>
      <c r="N845" s="23"/>
    </row>
    <row r="846" spans="1:14" s="1" customFormat="1">
      <c r="A846" s="66"/>
      <c r="H846" s="3"/>
      <c r="J846" s="22"/>
      <c r="K846" s="3"/>
      <c r="N846" s="23"/>
    </row>
    <row r="847" spans="1:14" s="1" customFormat="1">
      <c r="A847" s="66"/>
      <c r="H847" s="3"/>
      <c r="J847" s="22"/>
      <c r="K847" s="3"/>
      <c r="N847" s="23"/>
    </row>
    <row r="848" spans="1:14" s="1" customFormat="1">
      <c r="A848" s="66"/>
      <c r="H848" s="3"/>
      <c r="J848" s="22"/>
      <c r="K848" s="3"/>
      <c r="N848" s="23"/>
    </row>
    <row r="849" spans="1:14" s="1" customFormat="1">
      <c r="A849" s="66"/>
      <c r="H849" s="3"/>
      <c r="J849" s="22"/>
      <c r="K849" s="3"/>
      <c r="N849" s="23"/>
    </row>
    <row r="850" spans="1:14" s="1" customFormat="1">
      <c r="A850" s="66"/>
      <c r="H850" s="3"/>
      <c r="J850" s="22"/>
      <c r="K850" s="3"/>
      <c r="N850" s="23"/>
    </row>
    <row r="851" spans="1:14" s="1" customFormat="1">
      <c r="A851" s="66"/>
      <c r="H851" s="3"/>
      <c r="J851" s="22"/>
      <c r="K851" s="3"/>
      <c r="N851" s="23"/>
    </row>
    <row r="852" spans="1:14" s="1" customFormat="1">
      <c r="A852" s="66"/>
      <c r="H852" s="3"/>
      <c r="J852" s="22"/>
      <c r="K852" s="3"/>
      <c r="N852" s="23"/>
    </row>
    <row r="853" spans="1:14" s="1" customFormat="1">
      <c r="A853" s="66"/>
      <c r="H853" s="3"/>
      <c r="J853" s="22"/>
      <c r="K853" s="3"/>
      <c r="N853" s="23"/>
    </row>
    <row r="854" spans="1:14" s="1" customFormat="1">
      <c r="A854" s="66"/>
      <c r="H854" s="3"/>
      <c r="J854" s="22"/>
      <c r="K854" s="3"/>
      <c r="N854" s="23"/>
    </row>
    <row r="855" spans="1:14" s="1" customFormat="1">
      <c r="A855" s="66"/>
      <c r="H855" s="3"/>
      <c r="J855" s="22"/>
      <c r="K855" s="3"/>
      <c r="N855" s="23"/>
    </row>
    <row r="856" spans="1:14" s="1" customFormat="1">
      <c r="A856" s="66"/>
      <c r="H856" s="3"/>
      <c r="J856" s="22"/>
      <c r="K856" s="3"/>
      <c r="N856" s="23"/>
    </row>
    <row r="857" spans="1:14" s="1" customFormat="1">
      <c r="A857" s="66"/>
      <c r="H857" s="3"/>
      <c r="J857" s="22"/>
      <c r="K857" s="3"/>
      <c r="N857" s="23"/>
    </row>
    <row r="858" spans="1:14" s="1" customFormat="1">
      <c r="A858" s="66"/>
      <c r="H858" s="3"/>
      <c r="J858" s="22"/>
      <c r="K858" s="3"/>
      <c r="N858" s="23"/>
    </row>
    <row r="859" spans="1:14" s="1" customFormat="1">
      <c r="A859" s="66"/>
      <c r="H859" s="3"/>
      <c r="J859" s="22"/>
      <c r="K859" s="3"/>
      <c r="N859" s="23"/>
    </row>
    <row r="860" spans="1:14" s="1" customFormat="1">
      <c r="A860" s="66"/>
      <c r="H860" s="3"/>
      <c r="J860" s="22"/>
      <c r="K860" s="3"/>
      <c r="N860" s="23"/>
    </row>
    <row r="861" spans="1:14" s="1" customFormat="1">
      <c r="A861" s="66"/>
      <c r="H861" s="3"/>
      <c r="J861" s="22"/>
      <c r="K861" s="3"/>
      <c r="N861" s="23"/>
    </row>
    <row r="862" spans="1:14" s="1" customFormat="1">
      <c r="A862" s="66"/>
      <c r="H862" s="3"/>
      <c r="J862" s="22"/>
      <c r="K862" s="3"/>
      <c r="N862" s="23"/>
    </row>
    <row r="863" spans="1:14" s="1" customFormat="1">
      <c r="A863" s="66"/>
      <c r="H863" s="3"/>
      <c r="J863" s="22"/>
      <c r="K863" s="3"/>
      <c r="N863" s="23"/>
    </row>
    <row r="864" spans="1:14" s="1" customFormat="1">
      <c r="A864" s="66"/>
      <c r="H864" s="3"/>
      <c r="J864" s="22"/>
      <c r="K864" s="3"/>
      <c r="N864" s="23"/>
    </row>
    <row r="865" spans="1:14" s="1" customFormat="1">
      <c r="A865" s="66"/>
      <c r="H865" s="3"/>
      <c r="J865" s="22"/>
      <c r="K865" s="3"/>
      <c r="N865" s="23"/>
    </row>
    <row r="866" spans="1:14" s="1" customFormat="1">
      <c r="A866" s="66"/>
      <c r="H866" s="3"/>
      <c r="J866" s="22"/>
      <c r="K866" s="3"/>
      <c r="N866" s="23"/>
    </row>
    <row r="867" spans="1:14" s="1" customFormat="1">
      <c r="A867" s="66"/>
      <c r="H867" s="3"/>
      <c r="J867" s="22"/>
      <c r="K867" s="3"/>
      <c r="N867" s="23"/>
    </row>
    <row r="868" spans="1:14" s="1" customFormat="1">
      <c r="A868" s="66"/>
      <c r="H868" s="3"/>
      <c r="J868" s="22"/>
      <c r="K868" s="3"/>
      <c r="N868" s="23"/>
    </row>
    <row r="869" spans="1:14" s="1" customFormat="1">
      <c r="A869" s="66"/>
      <c r="H869" s="3"/>
      <c r="J869" s="22"/>
      <c r="K869" s="3"/>
      <c r="N869" s="23"/>
    </row>
    <row r="870" spans="1:14" s="1" customFormat="1">
      <c r="A870" s="66"/>
      <c r="H870" s="3"/>
      <c r="J870" s="22"/>
      <c r="K870" s="3"/>
      <c r="N870" s="23"/>
    </row>
    <row r="871" spans="1:14" s="1" customFormat="1">
      <c r="A871" s="66"/>
      <c r="H871" s="3"/>
      <c r="J871" s="22"/>
      <c r="K871" s="3"/>
      <c r="N871" s="23"/>
    </row>
    <row r="872" spans="1:14" s="1" customFormat="1">
      <c r="A872" s="66"/>
      <c r="H872" s="3"/>
      <c r="J872" s="22"/>
      <c r="K872" s="3"/>
      <c r="N872" s="23"/>
    </row>
    <row r="873" spans="1:14" s="1" customFormat="1">
      <c r="A873" s="66"/>
      <c r="H873" s="3"/>
      <c r="J873" s="22"/>
      <c r="K873" s="3"/>
      <c r="N873" s="23"/>
    </row>
    <row r="874" spans="1:14" s="1" customFormat="1">
      <c r="A874" s="66"/>
      <c r="H874" s="3"/>
      <c r="J874" s="22"/>
      <c r="K874" s="3"/>
      <c r="N874" s="23"/>
    </row>
    <row r="875" spans="1:14" s="1" customFormat="1">
      <c r="A875" s="66"/>
      <c r="H875" s="3"/>
      <c r="J875" s="22"/>
      <c r="K875" s="3"/>
      <c r="N875" s="23"/>
    </row>
    <row r="876" spans="1:14" s="1" customFormat="1">
      <c r="A876" s="66"/>
      <c r="H876" s="3"/>
      <c r="J876" s="22"/>
      <c r="K876" s="3"/>
      <c r="N876" s="23"/>
    </row>
    <row r="877" spans="1:14" s="1" customFormat="1">
      <c r="A877" s="66"/>
      <c r="H877" s="3"/>
      <c r="J877" s="22"/>
      <c r="K877" s="3"/>
      <c r="N877" s="23"/>
    </row>
    <row r="878" spans="1:14" s="1" customFormat="1">
      <c r="A878" s="66"/>
      <c r="H878" s="3"/>
      <c r="J878" s="22"/>
      <c r="K878" s="3"/>
      <c r="N878" s="23"/>
    </row>
    <row r="879" spans="1:14" s="1" customFormat="1">
      <c r="A879" s="66"/>
      <c r="H879" s="3"/>
      <c r="J879" s="22"/>
      <c r="K879" s="3"/>
      <c r="N879" s="23"/>
    </row>
    <row r="880" spans="1:14" s="1" customFormat="1">
      <c r="A880" s="66"/>
      <c r="H880" s="3"/>
      <c r="J880" s="22"/>
      <c r="K880" s="3"/>
      <c r="N880" s="23"/>
    </row>
    <row r="881" spans="1:14" s="1" customFormat="1">
      <c r="A881" s="66"/>
      <c r="H881" s="3"/>
      <c r="J881" s="22"/>
      <c r="K881" s="3"/>
      <c r="N881" s="23"/>
    </row>
    <row r="882" spans="1:14" s="1" customFormat="1">
      <c r="A882" s="66"/>
      <c r="H882" s="3"/>
      <c r="J882" s="22"/>
      <c r="K882" s="3"/>
      <c r="N882" s="23"/>
    </row>
    <row r="883" spans="1:14" s="1" customFormat="1">
      <c r="A883" s="66"/>
      <c r="H883" s="3"/>
      <c r="J883" s="22"/>
      <c r="K883" s="3"/>
      <c r="N883" s="23"/>
    </row>
    <row r="884" spans="1:14" s="1" customFormat="1">
      <c r="A884" s="66"/>
      <c r="H884" s="3"/>
      <c r="J884" s="22"/>
      <c r="K884" s="3"/>
      <c r="N884" s="23"/>
    </row>
    <row r="885" spans="1:14" s="1" customFormat="1">
      <c r="A885" s="66"/>
      <c r="H885" s="3"/>
      <c r="J885" s="22"/>
      <c r="K885" s="3"/>
      <c r="N885" s="23"/>
    </row>
    <row r="886" spans="1:14" s="1" customFormat="1">
      <c r="A886" s="66"/>
      <c r="H886" s="3"/>
      <c r="J886" s="22"/>
      <c r="K886" s="3"/>
      <c r="N886" s="23"/>
    </row>
    <row r="887" spans="1:14" s="1" customFormat="1">
      <c r="A887" s="66"/>
      <c r="H887" s="3"/>
      <c r="J887" s="22"/>
      <c r="K887" s="3"/>
      <c r="N887" s="23"/>
    </row>
    <row r="888" spans="1:14" s="1" customFormat="1">
      <c r="A888" s="66"/>
      <c r="H888" s="3"/>
      <c r="J888" s="22"/>
      <c r="K888" s="3"/>
      <c r="N888" s="23"/>
    </row>
    <row r="889" spans="1:14" s="1" customFormat="1">
      <c r="A889" s="66"/>
      <c r="H889" s="3"/>
      <c r="J889" s="22"/>
      <c r="K889" s="3"/>
      <c r="N889" s="23"/>
    </row>
    <row r="890" spans="1:14" s="1" customFormat="1">
      <c r="A890" s="66"/>
      <c r="H890" s="3"/>
      <c r="J890" s="22"/>
      <c r="K890" s="3"/>
      <c r="N890" s="23"/>
    </row>
    <row r="891" spans="1:14" s="1" customFormat="1">
      <c r="A891" s="66"/>
      <c r="H891" s="3"/>
      <c r="J891" s="22"/>
      <c r="K891" s="3"/>
      <c r="N891" s="23"/>
    </row>
    <row r="892" spans="1:14" s="1" customFormat="1">
      <c r="A892" s="66"/>
      <c r="H892" s="3"/>
      <c r="J892" s="22"/>
      <c r="K892" s="3"/>
      <c r="N892" s="23"/>
    </row>
    <row r="893" spans="1:14" s="1" customFormat="1">
      <c r="A893" s="66"/>
      <c r="H893" s="3"/>
      <c r="J893" s="22"/>
      <c r="K893" s="3"/>
      <c r="N893" s="23"/>
    </row>
    <row r="894" spans="1:14" s="1" customFormat="1">
      <c r="A894" s="66"/>
      <c r="H894" s="3"/>
      <c r="J894" s="22"/>
      <c r="K894" s="3"/>
      <c r="N894" s="23"/>
    </row>
    <row r="895" spans="1:14" s="1" customFormat="1">
      <c r="A895" s="66"/>
      <c r="H895" s="3"/>
      <c r="J895" s="22"/>
      <c r="K895" s="3"/>
      <c r="N895" s="23"/>
    </row>
    <row r="896" spans="1:14" s="1" customFormat="1">
      <c r="A896" s="66"/>
      <c r="H896" s="3"/>
      <c r="J896" s="22"/>
      <c r="K896" s="3"/>
      <c r="N896" s="23"/>
    </row>
    <row r="897" spans="1:14" s="1" customFormat="1">
      <c r="A897" s="66"/>
      <c r="H897" s="3"/>
      <c r="J897" s="22"/>
      <c r="K897" s="3"/>
      <c r="N897" s="23"/>
    </row>
    <row r="898" spans="1:14" s="1" customFormat="1">
      <c r="A898" s="66"/>
      <c r="H898" s="3"/>
      <c r="J898" s="22"/>
      <c r="K898" s="3"/>
      <c r="N898" s="23"/>
    </row>
    <row r="899" spans="1:14" s="1" customFormat="1">
      <c r="A899" s="66"/>
      <c r="H899" s="3"/>
      <c r="J899" s="22"/>
      <c r="K899" s="3"/>
      <c r="N899" s="23"/>
    </row>
    <row r="900" spans="1:14" s="1" customFormat="1">
      <c r="A900" s="66"/>
      <c r="H900" s="3"/>
      <c r="J900" s="22"/>
      <c r="K900" s="3"/>
      <c r="N900" s="23"/>
    </row>
    <row r="901" spans="1:14" s="1" customFormat="1">
      <c r="A901" s="66"/>
      <c r="H901" s="3"/>
      <c r="J901" s="22"/>
      <c r="K901" s="3"/>
      <c r="N901" s="23"/>
    </row>
    <row r="902" spans="1:14" s="1" customFormat="1">
      <c r="A902" s="66"/>
      <c r="H902" s="3"/>
      <c r="J902" s="22"/>
      <c r="K902" s="3"/>
      <c r="N902" s="23"/>
    </row>
    <row r="903" spans="1:14" s="1" customFormat="1">
      <c r="A903" s="66"/>
      <c r="H903" s="3"/>
      <c r="J903" s="22"/>
      <c r="K903" s="3"/>
      <c r="N903" s="23"/>
    </row>
    <row r="904" spans="1:14" s="1" customFormat="1">
      <c r="A904" s="66"/>
      <c r="H904" s="3"/>
      <c r="J904" s="22"/>
      <c r="K904" s="3"/>
      <c r="N904" s="23"/>
    </row>
    <row r="905" spans="1:14" s="1" customFormat="1">
      <c r="A905" s="66"/>
      <c r="H905" s="3"/>
      <c r="J905" s="22"/>
      <c r="K905" s="3"/>
      <c r="N905" s="23"/>
    </row>
    <row r="906" spans="1:14" s="1" customFormat="1">
      <c r="A906" s="66"/>
      <c r="H906" s="3"/>
      <c r="J906" s="22"/>
      <c r="K906" s="3"/>
      <c r="N906" s="23"/>
    </row>
    <row r="907" spans="1:14" s="1" customFormat="1">
      <c r="A907" s="66"/>
      <c r="H907" s="3"/>
      <c r="J907" s="22"/>
      <c r="K907" s="3"/>
      <c r="N907" s="23"/>
    </row>
    <row r="908" spans="1:14" s="1" customFormat="1">
      <c r="A908" s="66"/>
      <c r="H908" s="3"/>
      <c r="J908" s="22"/>
      <c r="K908" s="3"/>
      <c r="N908" s="23"/>
    </row>
    <row r="909" spans="1:14" s="1" customFormat="1">
      <c r="A909" s="66"/>
      <c r="H909" s="3"/>
      <c r="J909" s="22"/>
      <c r="K909" s="3"/>
      <c r="N909" s="23"/>
    </row>
    <row r="910" spans="1:14" s="1" customFormat="1">
      <c r="A910" s="66"/>
      <c r="H910" s="3"/>
      <c r="J910" s="22"/>
      <c r="K910" s="3"/>
      <c r="N910" s="23"/>
    </row>
    <row r="911" spans="1:14" s="1" customFormat="1">
      <c r="A911" s="66"/>
      <c r="H911" s="3"/>
      <c r="J911" s="22"/>
      <c r="K911" s="3"/>
      <c r="N911" s="23"/>
    </row>
    <row r="912" spans="1:14" s="1" customFormat="1">
      <c r="A912" s="66"/>
      <c r="H912" s="3"/>
      <c r="J912" s="22"/>
      <c r="K912" s="3"/>
      <c r="N912" s="23"/>
    </row>
    <row r="913" spans="1:14" s="1" customFormat="1">
      <c r="A913" s="66"/>
      <c r="H913" s="3"/>
      <c r="J913" s="22"/>
      <c r="K913" s="3"/>
      <c r="N913" s="23"/>
    </row>
    <row r="914" spans="1:14" s="1" customFormat="1">
      <c r="A914" s="66"/>
      <c r="H914" s="3"/>
      <c r="J914" s="22"/>
      <c r="K914" s="3"/>
      <c r="N914" s="23"/>
    </row>
    <row r="915" spans="1:14" s="1" customFormat="1">
      <c r="A915" s="66"/>
      <c r="H915" s="3"/>
      <c r="J915" s="22"/>
      <c r="K915" s="3"/>
      <c r="N915" s="23"/>
    </row>
    <row r="916" spans="1:14" s="1" customFormat="1">
      <c r="A916" s="66"/>
      <c r="H916" s="3"/>
      <c r="J916" s="22"/>
      <c r="K916" s="3"/>
      <c r="N916" s="23"/>
    </row>
    <row r="917" spans="1:14" s="1" customFormat="1">
      <c r="A917" s="66"/>
      <c r="H917" s="3"/>
      <c r="J917" s="22"/>
      <c r="K917" s="3"/>
      <c r="N917" s="23"/>
    </row>
    <row r="918" spans="1:14" s="1" customFormat="1">
      <c r="A918" s="66"/>
      <c r="H918" s="3"/>
      <c r="J918" s="22"/>
      <c r="K918" s="3"/>
      <c r="N918" s="23"/>
    </row>
    <row r="919" spans="1:14" s="1" customFormat="1">
      <c r="A919" s="66"/>
      <c r="H919" s="3"/>
      <c r="J919" s="22"/>
      <c r="K919" s="3"/>
      <c r="N919" s="23"/>
    </row>
    <row r="920" spans="1:14" s="1" customFormat="1">
      <c r="A920" s="66"/>
      <c r="H920" s="3"/>
      <c r="J920" s="22"/>
      <c r="K920" s="3"/>
      <c r="N920" s="23"/>
    </row>
    <row r="921" spans="1:14" s="1" customFormat="1">
      <c r="A921" s="66"/>
      <c r="H921" s="3"/>
      <c r="J921" s="22"/>
      <c r="K921" s="3"/>
      <c r="N921" s="23"/>
    </row>
    <row r="922" spans="1:14" s="1" customFormat="1">
      <c r="A922" s="66"/>
      <c r="H922" s="3"/>
      <c r="J922" s="22"/>
      <c r="K922" s="3"/>
      <c r="N922" s="23"/>
    </row>
    <row r="923" spans="1:14" s="1" customFormat="1">
      <c r="A923" s="66"/>
      <c r="H923" s="3"/>
      <c r="J923" s="22"/>
      <c r="K923" s="3"/>
      <c r="N923" s="23"/>
    </row>
    <row r="924" spans="1:14" s="1" customFormat="1">
      <c r="A924" s="66"/>
      <c r="H924" s="3"/>
      <c r="J924" s="22"/>
      <c r="K924" s="3"/>
      <c r="N924" s="23"/>
    </row>
    <row r="925" spans="1:14" s="1" customFormat="1">
      <c r="A925" s="66"/>
      <c r="H925" s="3"/>
      <c r="J925" s="22"/>
      <c r="K925" s="3"/>
      <c r="N925" s="23"/>
    </row>
    <row r="926" spans="1:14" s="1" customFormat="1">
      <c r="A926" s="66"/>
      <c r="H926" s="3"/>
      <c r="J926" s="22"/>
      <c r="K926" s="3"/>
      <c r="N926" s="23"/>
    </row>
    <row r="927" spans="1:14" s="1" customFormat="1">
      <c r="A927" s="66"/>
      <c r="H927" s="3"/>
      <c r="J927" s="22"/>
      <c r="K927" s="3"/>
      <c r="N927" s="23"/>
    </row>
    <row r="928" spans="1:14" s="1" customFormat="1">
      <c r="A928" s="66"/>
      <c r="H928" s="3"/>
      <c r="J928" s="22"/>
      <c r="K928" s="3"/>
      <c r="N928" s="23"/>
    </row>
    <row r="929" spans="1:14" s="1" customFormat="1">
      <c r="A929" s="66"/>
      <c r="H929" s="3"/>
      <c r="J929" s="22"/>
      <c r="K929" s="3"/>
      <c r="N929" s="23"/>
    </row>
    <row r="930" spans="1:14" s="1" customFormat="1">
      <c r="A930" s="66"/>
      <c r="H930" s="3"/>
      <c r="J930" s="22"/>
      <c r="K930" s="3"/>
      <c r="N930" s="23"/>
    </row>
    <row r="931" spans="1:14" s="1" customFormat="1">
      <c r="A931" s="66"/>
      <c r="H931" s="3"/>
      <c r="J931" s="22"/>
      <c r="K931" s="3"/>
      <c r="N931" s="23"/>
    </row>
    <row r="932" spans="1:14" s="1" customFormat="1">
      <c r="A932" s="66"/>
      <c r="H932" s="3"/>
      <c r="J932" s="22"/>
      <c r="K932" s="3"/>
      <c r="N932" s="23"/>
    </row>
    <row r="933" spans="1:14" s="1" customFormat="1">
      <c r="A933" s="66"/>
      <c r="H933" s="3"/>
      <c r="J933" s="22"/>
      <c r="K933" s="3"/>
      <c r="N933" s="23"/>
    </row>
    <row r="934" spans="1:14" s="1" customFormat="1">
      <c r="A934" s="66"/>
      <c r="H934" s="3"/>
      <c r="J934" s="22"/>
      <c r="K934" s="3"/>
      <c r="N934" s="23"/>
    </row>
    <row r="935" spans="1:14" s="1" customFormat="1">
      <c r="A935" s="66"/>
      <c r="H935" s="3"/>
      <c r="J935" s="22"/>
      <c r="K935" s="3"/>
      <c r="N935" s="23"/>
    </row>
    <row r="936" spans="1:14" s="1" customFormat="1">
      <c r="A936" s="66"/>
      <c r="H936" s="3"/>
      <c r="J936" s="22"/>
      <c r="K936" s="3"/>
      <c r="N936" s="23"/>
    </row>
    <row r="937" spans="1:14" s="1" customFormat="1">
      <c r="A937" s="66"/>
      <c r="H937" s="3"/>
      <c r="J937" s="22"/>
      <c r="K937" s="3"/>
      <c r="N937" s="23"/>
    </row>
    <row r="938" spans="1:14" s="1" customFormat="1">
      <c r="A938" s="66"/>
      <c r="H938" s="3"/>
      <c r="J938" s="22"/>
      <c r="K938" s="3"/>
      <c r="N938" s="23"/>
    </row>
    <row r="939" spans="1:14" s="1" customFormat="1">
      <c r="A939" s="66"/>
      <c r="H939" s="3"/>
      <c r="J939" s="22"/>
      <c r="K939" s="3"/>
      <c r="N939" s="23"/>
    </row>
    <row r="940" spans="1:14" s="1" customFormat="1">
      <c r="A940" s="66"/>
      <c r="H940" s="3"/>
      <c r="J940" s="22"/>
      <c r="K940" s="3"/>
      <c r="N940" s="23"/>
    </row>
    <row r="941" spans="1:14" s="1" customFormat="1">
      <c r="A941" s="66"/>
      <c r="H941" s="3"/>
      <c r="J941" s="22"/>
      <c r="K941" s="3"/>
      <c r="N941" s="23"/>
    </row>
    <row r="942" spans="1:14" s="1" customFormat="1">
      <c r="A942" s="66"/>
      <c r="H942" s="3"/>
      <c r="J942" s="22"/>
      <c r="K942" s="3"/>
      <c r="N942" s="23"/>
    </row>
    <row r="943" spans="1:14" s="1" customFormat="1">
      <c r="A943" s="66"/>
      <c r="H943" s="3"/>
      <c r="J943" s="22"/>
      <c r="K943" s="3"/>
      <c r="N943" s="23"/>
    </row>
    <row r="944" spans="1:14" s="1" customFormat="1">
      <c r="A944" s="66"/>
      <c r="H944" s="3"/>
      <c r="J944" s="22"/>
      <c r="K944" s="3"/>
      <c r="N944" s="23"/>
    </row>
    <row r="945" spans="1:14" s="1" customFormat="1">
      <c r="A945" s="66"/>
      <c r="H945" s="3"/>
      <c r="J945" s="22"/>
      <c r="K945" s="3"/>
      <c r="N945" s="23"/>
    </row>
    <row r="946" spans="1:14" s="1" customFormat="1">
      <c r="A946" s="66"/>
      <c r="H946" s="3"/>
      <c r="J946" s="22"/>
      <c r="K946" s="3"/>
      <c r="N946" s="23"/>
    </row>
    <row r="947" spans="1:14" s="1" customFormat="1">
      <c r="A947" s="66"/>
      <c r="H947" s="3"/>
      <c r="J947" s="22"/>
      <c r="K947" s="3"/>
      <c r="N947" s="23"/>
    </row>
    <row r="948" spans="1:14" s="1" customFormat="1">
      <c r="A948" s="66"/>
      <c r="H948" s="3"/>
      <c r="J948" s="22"/>
      <c r="K948" s="3"/>
      <c r="N948" s="23"/>
    </row>
    <row r="949" spans="1:14" s="1" customFormat="1">
      <c r="A949" s="66"/>
      <c r="H949" s="3"/>
      <c r="J949" s="22"/>
      <c r="K949" s="3"/>
      <c r="N949" s="23"/>
    </row>
    <row r="950" spans="1:14" s="1" customFormat="1">
      <c r="A950" s="66"/>
      <c r="H950" s="3"/>
      <c r="J950" s="22"/>
      <c r="K950" s="3"/>
      <c r="N950" s="23"/>
    </row>
    <row r="951" spans="1:14" s="1" customFormat="1">
      <c r="A951" s="66"/>
      <c r="H951" s="3"/>
      <c r="J951" s="22"/>
      <c r="K951" s="3"/>
      <c r="N951" s="23"/>
    </row>
    <row r="952" spans="1:14" s="1" customFormat="1">
      <c r="A952" s="66"/>
      <c r="H952" s="3"/>
      <c r="J952" s="22"/>
      <c r="K952" s="3"/>
      <c r="N952" s="23"/>
    </row>
    <row r="953" spans="1:14" s="1" customFormat="1">
      <c r="A953" s="66"/>
      <c r="H953" s="3"/>
      <c r="J953" s="22"/>
      <c r="K953" s="3"/>
      <c r="N953" s="23"/>
    </row>
    <row r="954" spans="1:14" s="1" customFormat="1">
      <c r="A954" s="66"/>
      <c r="H954" s="3"/>
      <c r="J954" s="22"/>
      <c r="K954" s="3"/>
      <c r="N954" s="23"/>
    </row>
    <row r="955" spans="1:14" s="1" customFormat="1">
      <c r="A955" s="66"/>
      <c r="H955" s="3"/>
      <c r="J955" s="22"/>
      <c r="K955" s="3"/>
      <c r="N955" s="23"/>
    </row>
    <row r="956" spans="1:14" s="1" customFormat="1">
      <c r="A956" s="66"/>
      <c r="H956" s="3"/>
      <c r="J956" s="22"/>
      <c r="K956" s="3"/>
      <c r="N956" s="23"/>
    </row>
    <row r="957" spans="1:14" s="1" customFormat="1">
      <c r="A957" s="66"/>
      <c r="H957" s="3"/>
      <c r="J957" s="22"/>
      <c r="K957" s="3"/>
      <c r="N957" s="23"/>
    </row>
    <row r="958" spans="1:14" s="1" customFormat="1">
      <c r="A958" s="66"/>
      <c r="H958" s="3"/>
      <c r="J958" s="22"/>
      <c r="K958" s="3"/>
      <c r="N958" s="23"/>
    </row>
    <row r="959" spans="1:14" s="1" customFormat="1">
      <c r="A959" s="66"/>
      <c r="H959" s="3"/>
      <c r="J959" s="22"/>
      <c r="K959" s="3"/>
      <c r="N959" s="23"/>
    </row>
    <row r="960" spans="1:14" s="1" customFormat="1">
      <c r="A960" s="66"/>
      <c r="H960" s="3"/>
      <c r="J960" s="22"/>
      <c r="K960" s="3"/>
      <c r="N960" s="23"/>
    </row>
    <row r="961" spans="1:14" s="1" customFormat="1">
      <c r="A961" s="66"/>
      <c r="H961" s="3"/>
      <c r="J961" s="22"/>
      <c r="K961" s="3"/>
      <c r="N961" s="23"/>
    </row>
    <row r="962" spans="1:14" s="1" customFormat="1">
      <c r="A962" s="66"/>
      <c r="H962" s="3"/>
      <c r="J962" s="22"/>
      <c r="K962" s="3"/>
      <c r="N962" s="23"/>
    </row>
    <row r="963" spans="1:14" s="1" customFormat="1">
      <c r="A963" s="66"/>
      <c r="H963" s="3"/>
      <c r="J963" s="22"/>
      <c r="K963" s="3"/>
      <c r="N963" s="23"/>
    </row>
    <row r="964" spans="1:14" s="1" customFormat="1">
      <c r="A964" s="66"/>
      <c r="H964" s="3"/>
      <c r="J964" s="22"/>
      <c r="K964" s="3"/>
      <c r="N964" s="23"/>
    </row>
    <row r="965" spans="1:14" s="1" customFormat="1">
      <c r="A965" s="66"/>
      <c r="H965" s="3"/>
      <c r="J965" s="22"/>
      <c r="K965" s="3"/>
      <c r="N965" s="23"/>
    </row>
    <row r="966" spans="1:14" s="1" customFormat="1">
      <c r="A966" s="66"/>
      <c r="H966" s="3"/>
      <c r="J966" s="22"/>
      <c r="K966" s="3"/>
      <c r="N966" s="23"/>
    </row>
    <row r="967" spans="1:14" s="1" customFormat="1">
      <c r="A967" s="66"/>
      <c r="H967" s="3"/>
      <c r="J967" s="22"/>
      <c r="K967" s="3"/>
      <c r="N967" s="23"/>
    </row>
    <row r="968" spans="1:14" s="1" customFormat="1">
      <c r="A968" s="66"/>
      <c r="H968" s="3"/>
      <c r="J968" s="22"/>
      <c r="K968" s="3"/>
      <c r="N968" s="23"/>
    </row>
    <row r="969" spans="1:14" s="1" customFormat="1">
      <c r="A969" s="66"/>
      <c r="H969" s="3"/>
      <c r="J969" s="22"/>
      <c r="K969" s="3"/>
      <c r="N969" s="23"/>
    </row>
    <row r="970" spans="1:14" s="1" customFormat="1">
      <c r="A970" s="66"/>
      <c r="H970" s="3"/>
      <c r="J970" s="22"/>
      <c r="K970" s="3"/>
      <c r="N970" s="23"/>
    </row>
    <row r="971" spans="1:14" s="1" customFormat="1">
      <c r="A971" s="66"/>
      <c r="H971" s="3"/>
      <c r="J971" s="22"/>
      <c r="K971" s="3"/>
      <c r="N971" s="23"/>
    </row>
    <row r="972" spans="1:14" s="1" customFormat="1">
      <c r="A972" s="66"/>
      <c r="H972" s="3"/>
      <c r="J972" s="22"/>
      <c r="K972" s="3"/>
      <c r="N972" s="23"/>
    </row>
    <row r="973" spans="1:14" s="1" customFormat="1">
      <c r="A973" s="66"/>
      <c r="H973" s="3"/>
      <c r="J973" s="22"/>
      <c r="K973" s="3"/>
      <c r="N973" s="23"/>
    </row>
    <row r="974" spans="1:14" s="1" customFormat="1">
      <c r="A974" s="66"/>
      <c r="H974" s="3"/>
      <c r="J974" s="22"/>
      <c r="K974" s="3"/>
      <c r="N974" s="23"/>
    </row>
    <row r="975" spans="1:14" s="1" customFormat="1">
      <c r="A975" s="66"/>
      <c r="H975" s="3"/>
      <c r="J975" s="22"/>
      <c r="K975" s="3"/>
      <c r="N975" s="23"/>
    </row>
    <row r="976" spans="1:14" s="1" customFormat="1">
      <c r="A976" s="66"/>
      <c r="H976" s="3"/>
      <c r="J976" s="22"/>
      <c r="K976" s="3"/>
      <c r="N976" s="23"/>
    </row>
    <row r="977" spans="1:14" s="1" customFormat="1">
      <c r="A977" s="66"/>
      <c r="H977" s="3"/>
      <c r="J977" s="22"/>
      <c r="K977" s="3"/>
      <c r="N977" s="23"/>
    </row>
    <row r="978" spans="1:14" s="1" customFormat="1">
      <c r="A978" s="66"/>
      <c r="H978" s="3"/>
      <c r="J978" s="22"/>
      <c r="K978" s="3"/>
      <c r="N978" s="23"/>
    </row>
    <row r="979" spans="1:14" s="1" customFormat="1">
      <c r="A979" s="66"/>
      <c r="H979" s="3"/>
      <c r="J979" s="22"/>
      <c r="K979" s="3"/>
      <c r="N979" s="23"/>
    </row>
    <row r="980" spans="1:14" s="1" customFormat="1">
      <c r="A980" s="66"/>
      <c r="H980" s="3"/>
      <c r="J980" s="22"/>
      <c r="K980" s="3"/>
      <c r="N980" s="23"/>
    </row>
    <row r="981" spans="1:14" s="1" customFormat="1">
      <c r="A981" s="66"/>
      <c r="H981" s="3"/>
      <c r="J981" s="22"/>
      <c r="K981" s="3"/>
      <c r="N981" s="23"/>
    </row>
    <row r="982" spans="1:14" s="1" customFormat="1">
      <c r="A982" s="66"/>
      <c r="H982" s="3"/>
      <c r="J982" s="22"/>
      <c r="K982" s="3"/>
      <c r="N982" s="23"/>
    </row>
    <row r="983" spans="1:14" s="1" customFormat="1">
      <c r="A983" s="66"/>
      <c r="H983" s="3"/>
      <c r="J983" s="22"/>
      <c r="K983" s="3"/>
      <c r="N983" s="23"/>
    </row>
    <row r="984" spans="1:14" s="1" customFormat="1">
      <c r="A984" s="66"/>
      <c r="H984" s="3"/>
      <c r="J984" s="22"/>
      <c r="K984" s="3"/>
      <c r="N984" s="23"/>
    </row>
    <row r="985" spans="1:14" s="1" customFormat="1">
      <c r="A985" s="66"/>
      <c r="H985" s="3"/>
      <c r="J985" s="22"/>
      <c r="K985" s="3"/>
      <c r="N985" s="23"/>
    </row>
    <row r="986" spans="1:14" s="1" customFormat="1">
      <c r="A986" s="66"/>
      <c r="H986" s="3"/>
      <c r="J986" s="22"/>
      <c r="K986" s="3"/>
      <c r="N986" s="23"/>
    </row>
    <row r="987" spans="1:14" s="1" customFormat="1">
      <c r="A987" s="66"/>
      <c r="H987" s="3"/>
      <c r="J987" s="22"/>
      <c r="K987" s="3"/>
      <c r="N987" s="23"/>
    </row>
    <row r="988" spans="1:14" s="1" customFormat="1">
      <c r="A988" s="66"/>
      <c r="H988" s="3"/>
      <c r="J988" s="22"/>
      <c r="K988" s="3"/>
      <c r="N988" s="23"/>
    </row>
    <row r="989" spans="1:14" s="1" customFormat="1">
      <c r="A989" s="66"/>
      <c r="H989" s="3"/>
      <c r="J989" s="22"/>
      <c r="K989" s="3"/>
      <c r="N989" s="23"/>
    </row>
    <row r="990" spans="1:14" s="1" customFormat="1">
      <c r="A990" s="66"/>
      <c r="H990" s="3"/>
      <c r="J990" s="22"/>
      <c r="K990" s="3"/>
      <c r="N990" s="23"/>
    </row>
    <row r="991" spans="1:14" s="1" customFormat="1">
      <c r="A991" s="66"/>
      <c r="H991" s="3"/>
      <c r="J991" s="22"/>
      <c r="K991" s="3"/>
      <c r="N991" s="23"/>
    </row>
    <row r="992" spans="1:14" s="1" customFormat="1">
      <c r="A992" s="66"/>
      <c r="H992" s="3"/>
      <c r="J992" s="22"/>
      <c r="K992" s="3"/>
      <c r="N992" s="23"/>
    </row>
    <row r="993" spans="1:14" s="1" customFormat="1">
      <c r="A993" s="66"/>
      <c r="H993" s="3"/>
      <c r="J993" s="22"/>
      <c r="K993" s="3"/>
      <c r="N993" s="23"/>
    </row>
    <row r="994" spans="1:14" s="1" customFormat="1">
      <c r="A994" s="66"/>
      <c r="H994" s="3"/>
      <c r="J994" s="22"/>
      <c r="K994" s="3"/>
      <c r="N994" s="23"/>
    </row>
    <row r="995" spans="1:14" s="1" customFormat="1">
      <c r="A995" s="66"/>
      <c r="H995" s="3"/>
      <c r="J995" s="22"/>
      <c r="K995" s="3"/>
      <c r="N995" s="23"/>
    </row>
    <row r="996" spans="1:14" s="1" customFormat="1">
      <c r="A996" s="66"/>
      <c r="H996" s="3"/>
      <c r="J996" s="22"/>
      <c r="K996" s="3"/>
      <c r="N996" s="23"/>
    </row>
    <row r="997" spans="1:14" s="1" customFormat="1">
      <c r="A997" s="66"/>
      <c r="H997" s="3"/>
      <c r="J997" s="22"/>
      <c r="K997" s="3"/>
      <c r="N997" s="23"/>
    </row>
    <row r="998" spans="1:14" s="1" customFormat="1">
      <c r="A998" s="66"/>
      <c r="H998" s="3"/>
      <c r="J998" s="22"/>
      <c r="K998" s="3"/>
      <c r="N998" s="23"/>
    </row>
    <row r="999" spans="1:14" s="1" customFormat="1">
      <c r="A999" s="66"/>
      <c r="H999" s="3"/>
      <c r="J999" s="22"/>
      <c r="K999" s="3"/>
      <c r="N999" s="23"/>
    </row>
    <row r="1000" spans="1:14" s="1" customFormat="1">
      <c r="A1000" s="66"/>
      <c r="H1000" s="3"/>
      <c r="J1000" s="22"/>
      <c r="K1000" s="3"/>
      <c r="N1000" s="23"/>
    </row>
    <row r="1001" spans="1:14" s="1" customFormat="1">
      <c r="A1001" s="66"/>
      <c r="H1001" s="3"/>
      <c r="J1001" s="22"/>
      <c r="K1001" s="3"/>
      <c r="N1001" s="23"/>
    </row>
    <row r="1002" spans="1:14" s="1" customFormat="1">
      <c r="A1002" s="66"/>
      <c r="H1002" s="3"/>
      <c r="J1002" s="22"/>
      <c r="K1002" s="3"/>
      <c r="N1002" s="23"/>
    </row>
    <row r="1003" spans="1:14" s="1" customFormat="1">
      <c r="A1003" s="66"/>
      <c r="H1003" s="3"/>
      <c r="J1003" s="22"/>
      <c r="K1003" s="3"/>
      <c r="N1003" s="23"/>
    </row>
    <row r="1004" spans="1:14" s="1" customFormat="1">
      <c r="A1004" s="66"/>
      <c r="H1004" s="3"/>
      <c r="J1004" s="22"/>
      <c r="K1004" s="3"/>
      <c r="N1004" s="23"/>
    </row>
    <row r="1005" spans="1:14" s="1" customFormat="1">
      <c r="A1005" s="66"/>
      <c r="H1005" s="3"/>
      <c r="J1005" s="22"/>
      <c r="K1005" s="3"/>
      <c r="N1005" s="23"/>
    </row>
    <row r="1006" spans="1:14" s="1" customFormat="1">
      <c r="A1006" s="66"/>
      <c r="H1006" s="3"/>
      <c r="J1006" s="22"/>
      <c r="K1006" s="3"/>
      <c r="N1006" s="23"/>
    </row>
    <row r="1007" spans="1:14" s="1" customFormat="1">
      <c r="A1007" s="66"/>
      <c r="H1007" s="3"/>
      <c r="J1007" s="22"/>
      <c r="K1007" s="3"/>
      <c r="N1007" s="23"/>
    </row>
    <row r="1008" spans="1:14" s="1" customFormat="1">
      <c r="A1008" s="66"/>
      <c r="H1008" s="3"/>
      <c r="J1008" s="22"/>
      <c r="K1008" s="3"/>
      <c r="N1008" s="23"/>
    </row>
    <row r="1009" spans="1:14" s="1" customFormat="1">
      <c r="A1009" s="66"/>
      <c r="H1009" s="3"/>
      <c r="J1009" s="22"/>
      <c r="K1009" s="3"/>
      <c r="N1009" s="23"/>
    </row>
    <row r="1010" spans="1:14" s="1" customFormat="1">
      <c r="A1010" s="66"/>
      <c r="H1010" s="3"/>
      <c r="J1010" s="22"/>
      <c r="K1010" s="3"/>
      <c r="N1010" s="23"/>
    </row>
    <row r="1011" spans="1:14" s="1" customFormat="1">
      <c r="A1011" s="66"/>
      <c r="H1011" s="3"/>
      <c r="J1011" s="22"/>
      <c r="K1011" s="3"/>
      <c r="N1011" s="23"/>
    </row>
    <row r="1012" spans="1:14" s="1" customFormat="1">
      <c r="A1012" s="66"/>
      <c r="H1012" s="3"/>
      <c r="J1012" s="22"/>
      <c r="K1012" s="3"/>
      <c r="N1012" s="23"/>
    </row>
    <row r="1013" spans="1:14" s="1" customFormat="1">
      <c r="A1013" s="66"/>
      <c r="H1013" s="3"/>
      <c r="J1013" s="22"/>
      <c r="K1013" s="3"/>
      <c r="N1013" s="23"/>
    </row>
    <row r="1014" spans="1:14" s="1" customFormat="1">
      <c r="A1014" s="66"/>
      <c r="H1014" s="3"/>
      <c r="J1014" s="22"/>
      <c r="K1014" s="3"/>
      <c r="N1014" s="23"/>
    </row>
    <row r="1015" spans="1:14" s="1" customFormat="1">
      <c r="A1015" s="66"/>
      <c r="H1015" s="3"/>
      <c r="J1015" s="22"/>
      <c r="K1015" s="3"/>
      <c r="N1015" s="23"/>
    </row>
    <row r="1016" spans="1:14" s="1" customFormat="1">
      <c r="A1016" s="66"/>
      <c r="H1016" s="3"/>
      <c r="J1016" s="22"/>
      <c r="K1016" s="3"/>
      <c r="N1016" s="23"/>
    </row>
    <row r="1017" spans="1:14" s="1" customFormat="1">
      <c r="A1017" s="66"/>
      <c r="H1017" s="3"/>
      <c r="J1017" s="22"/>
      <c r="K1017" s="3"/>
      <c r="N1017" s="23"/>
    </row>
    <row r="1018" spans="1:14" s="1" customFormat="1">
      <c r="A1018" s="66"/>
      <c r="H1018" s="3"/>
      <c r="J1018" s="22"/>
      <c r="K1018" s="3"/>
      <c r="N1018" s="23"/>
    </row>
    <row r="1019" spans="1:14" s="1" customFormat="1">
      <c r="A1019" s="66"/>
      <c r="H1019" s="3"/>
      <c r="J1019" s="22"/>
      <c r="K1019" s="3"/>
      <c r="N1019" s="23"/>
    </row>
    <row r="1020" spans="1:14" s="1" customFormat="1">
      <c r="A1020" s="66"/>
      <c r="H1020" s="3"/>
      <c r="J1020" s="22"/>
      <c r="K1020" s="3"/>
      <c r="N1020" s="23"/>
    </row>
    <row r="1021" spans="1:14" s="1" customFormat="1">
      <c r="A1021" s="66"/>
      <c r="H1021" s="3"/>
      <c r="J1021" s="22"/>
      <c r="K1021" s="3"/>
      <c r="N1021" s="23"/>
    </row>
    <row r="1022" spans="1:14" s="1" customFormat="1">
      <c r="A1022" s="66"/>
      <c r="H1022" s="3"/>
      <c r="J1022" s="22"/>
      <c r="K1022" s="3"/>
      <c r="N1022" s="23"/>
    </row>
    <row r="1023" spans="1:14" s="1" customFormat="1">
      <c r="A1023" s="66"/>
      <c r="H1023" s="3"/>
      <c r="J1023" s="22"/>
      <c r="K1023" s="3"/>
      <c r="N1023" s="23"/>
    </row>
    <row r="1024" spans="1:14" s="1" customFormat="1">
      <c r="A1024" s="66"/>
      <c r="H1024" s="3"/>
      <c r="J1024" s="22"/>
      <c r="K1024" s="3"/>
      <c r="N1024" s="23"/>
    </row>
    <row r="1025" spans="1:14" s="1" customFormat="1">
      <c r="A1025" s="66"/>
      <c r="H1025" s="3"/>
      <c r="J1025" s="22"/>
      <c r="K1025" s="3"/>
      <c r="N1025" s="23"/>
    </row>
    <row r="1026" spans="1:14" s="1" customFormat="1">
      <c r="A1026" s="66"/>
      <c r="H1026" s="3"/>
      <c r="J1026" s="22"/>
      <c r="K1026" s="3"/>
      <c r="N1026" s="23"/>
    </row>
    <row r="1027" spans="1:14" s="1" customFormat="1">
      <c r="A1027" s="66"/>
      <c r="H1027" s="3"/>
      <c r="J1027" s="22"/>
      <c r="K1027" s="3"/>
      <c r="N1027" s="23"/>
    </row>
    <row r="1028" spans="1:14" s="1" customFormat="1">
      <c r="A1028" s="66"/>
      <c r="H1028" s="3"/>
      <c r="J1028" s="22"/>
      <c r="K1028" s="3"/>
      <c r="N1028" s="23"/>
    </row>
    <row r="1029" spans="1:14" s="1" customFormat="1">
      <c r="A1029" s="66"/>
      <c r="H1029" s="3"/>
      <c r="J1029" s="22"/>
      <c r="K1029" s="3"/>
      <c r="N1029" s="23"/>
    </row>
    <row r="1030" spans="1:14" s="1" customFormat="1">
      <c r="A1030" s="66"/>
      <c r="H1030" s="3"/>
      <c r="J1030" s="22"/>
      <c r="K1030" s="3"/>
      <c r="N1030" s="23"/>
    </row>
    <row r="1031" spans="1:14" s="1" customFormat="1">
      <c r="A1031" s="66"/>
      <c r="H1031" s="3"/>
      <c r="J1031" s="22"/>
      <c r="K1031" s="3"/>
      <c r="N1031" s="23"/>
    </row>
    <row r="1032" spans="1:14" s="1" customFormat="1">
      <c r="A1032" s="66"/>
      <c r="H1032" s="3"/>
      <c r="J1032" s="22"/>
      <c r="K1032" s="3"/>
      <c r="N1032" s="23"/>
    </row>
    <row r="1033" spans="1:14" s="1" customFormat="1">
      <c r="A1033" s="66"/>
      <c r="H1033" s="3"/>
      <c r="J1033" s="22"/>
      <c r="K1033" s="3"/>
      <c r="N1033" s="23"/>
    </row>
    <row r="1034" spans="1:14" s="1" customFormat="1">
      <c r="A1034" s="66"/>
      <c r="H1034" s="3"/>
      <c r="J1034" s="22"/>
      <c r="K1034" s="3"/>
      <c r="N1034" s="23"/>
    </row>
    <row r="1035" spans="1:14" s="1" customFormat="1">
      <c r="A1035" s="66"/>
      <c r="H1035" s="3"/>
      <c r="J1035" s="22"/>
      <c r="K1035" s="3"/>
      <c r="N1035" s="23"/>
    </row>
    <row r="1036" spans="1:14" s="1" customFormat="1">
      <c r="A1036" s="66"/>
      <c r="H1036" s="3"/>
      <c r="J1036" s="22"/>
      <c r="K1036" s="3"/>
      <c r="N1036" s="23"/>
    </row>
    <row r="1037" spans="1:14" s="1" customFormat="1">
      <c r="A1037" s="66"/>
      <c r="H1037" s="3"/>
      <c r="J1037" s="22"/>
      <c r="K1037" s="3"/>
      <c r="N1037" s="23"/>
    </row>
    <row r="1038" spans="1:14" s="1" customFormat="1">
      <c r="A1038" s="66"/>
      <c r="H1038" s="3"/>
      <c r="J1038" s="22"/>
      <c r="K1038" s="3"/>
      <c r="N1038" s="23"/>
    </row>
    <row r="1039" spans="1:14" s="1" customFormat="1">
      <c r="A1039" s="66"/>
      <c r="H1039" s="3"/>
      <c r="J1039" s="22"/>
      <c r="K1039" s="3"/>
      <c r="N1039" s="23"/>
    </row>
    <row r="1040" spans="1:14" s="1" customFormat="1">
      <c r="A1040" s="66"/>
      <c r="H1040" s="3"/>
      <c r="J1040" s="22"/>
      <c r="K1040" s="3"/>
      <c r="N1040" s="23"/>
    </row>
    <row r="1041" spans="1:14" s="1" customFormat="1">
      <c r="A1041" s="66"/>
      <c r="H1041" s="3"/>
      <c r="J1041" s="22"/>
      <c r="K1041" s="3"/>
      <c r="N1041" s="23"/>
    </row>
    <row r="1042" spans="1:14" s="1" customFormat="1">
      <c r="A1042" s="66"/>
      <c r="H1042" s="3"/>
      <c r="J1042" s="22"/>
      <c r="K1042" s="3"/>
      <c r="N1042" s="23"/>
    </row>
    <row r="1043" spans="1:14" s="1" customFormat="1">
      <c r="A1043" s="66"/>
      <c r="H1043" s="3"/>
      <c r="J1043" s="22"/>
      <c r="K1043" s="3"/>
      <c r="N1043" s="23"/>
    </row>
    <row r="1044" spans="1:14" s="1" customFormat="1">
      <c r="A1044" s="66"/>
      <c r="H1044" s="3"/>
      <c r="J1044" s="22"/>
      <c r="K1044" s="3"/>
      <c r="N1044" s="23"/>
    </row>
    <row r="1045" spans="1:14" s="1" customFormat="1">
      <c r="A1045" s="66"/>
      <c r="H1045" s="3"/>
      <c r="J1045" s="22"/>
      <c r="K1045" s="3"/>
      <c r="N1045" s="23"/>
    </row>
    <row r="1046" spans="1:14" s="1" customFormat="1">
      <c r="A1046" s="66"/>
      <c r="H1046" s="3"/>
      <c r="J1046" s="22"/>
      <c r="K1046" s="3"/>
      <c r="N1046" s="23"/>
    </row>
    <row r="1047" spans="1:14" s="1" customFormat="1">
      <c r="A1047" s="66"/>
      <c r="H1047" s="3"/>
      <c r="J1047" s="22"/>
      <c r="K1047" s="3"/>
      <c r="N1047" s="23"/>
    </row>
    <row r="1048" spans="1:14" s="1" customFormat="1">
      <c r="A1048" s="66"/>
      <c r="H1048" s="3"/>
      <c r="J1048" s="22"/>
      <c r="K1048" s="3"/>
      <c r="N1048" s="23"/>
    </row>
    <row r="1049" spans="1:14" s="1" customFormat="1">
      <c r="A1049" s="66"/>
      <c r="H1049" s="3"/>
      <c r="J1049" s="22"/>
      <c r="K1049" s="3"/>
      <c r="N1049" s="23"/>
    </row>
    <row r="1050" spans="1:14" s="1" customFormat="1">
      <c r="A1050" s="66"/>
      <c r="H1050" s="3"/>
      <c r="J1050" s="22"/>
      <c r="K1050" s="3"/>
      <c r="N1050" s="23"/>
    </row>
    <row r="1051" spans="1:14" s="1" customFormat="1">
      <c r="A1051" s="66"/>
      <c r="H1051" s="3"/>
      <c r="J1051" s="22"/>
      <c r="K1051" s="3"/>
      <c r="N1051" s="23"/>
    </row>
    <row r="1052" spans="1:14" s="1" customFormat="1">
      <c r="A1052" s="66"/>
      <c r="H1052" s="3"/>
      <c r="J1052" s="22"/>
      <c r="K1052" s="3"/>
      <c r="N1052" s="23"/>
    </row>
    <row r="1053" spans="1:14" s="1" customFormat="1">
      <c r="A1053" s="66"/>
      <c r="H1053" s="3"/>
      <c r="J1053" s="22"/>
      <c r="K1053" s="3"/>
      <c r="N1053" s="23"/>
    </row>
    <row r="1054" spans="1:14" s="1" customFormat="1">
      <c r="A1054" s="66"/>
      <c r="H1054" s="3"/>
      <c r="J1054" s="22"/>
      <c r="K1054" s="3"/>
      <c r="N1054" s="23"/>
    </row>
    <row r="1055" spans="1:14" s="1" customFormat="1">
      <c r="A1055" s="66"/>
      <c r="H1055" s="3"/>
      <c r="J1055" s="22"/>
      <c r="K1055" s="3"/>
      <c r="N1055" s="23"/>
    </row>
    <row r="1056" spans="1:14" s="1" customFormat="1">
      <c r="A1056" s="66"/>
      <c r="H1056" s="3"/>
      <c r="J1056" s="22"/>
      <c r="K1056" s="3"/>
      <c r="N1056" s="23"/>
    </row>
    <row r="1057" spans="1:14" s="1" customFormat="1">
      <c r="A1057" s="66"/>
      <c r="H1057" s="3"/>
      <c r="J1057" s="22"/>
      <c r="K1057" s="3"/>
      <c r="N1057" s="23"/>
    </row>
    <row r="1058" spans="1:14" s="1" customFormat="1">
      <c r="A1058" s="66"/>
      <c r="H1058" s="3"/>
      <c r="J1058" s="22"/>
      <c r="K1058" s="3"/>
      <c r="N1058" s="23"/>
    </row>
    <row r="1059" spans="1:14" s="1" customFormat="1">
      <c r="A1059" s="66"/>
      <c r="H1059" s="3"/>
      <c r="J1059" s="22"/>
      <c r="K1059" s="3"/>
      <c r="N1059" s="23"/>
    </row>
    <row r="1060" spans="1:14" s="1" customFormat="1">
      <c r="A1060" s="66"/>
      <c r="H1060" s="3"/>
      <c r="J1060" s="22"/>
      <c r="K1060" s="3"/>
      <c r="N1060" s="23"/>
    </row>
    <row r="1061" spans="1:14" s="1" customFormat="1">
      <c r="A1061" s="66"/>
      <c r="H1061" s="3"/>
      <c r="J1061" s="22"/>
      <c r="K1061" s="3"/>
      <c r="N1061" s="23"/>
    </row>
    <row r="1062" spans="1:14" s="1" customFormat="1">
      <c r="A1062" s="66"/>
      <c r="H1062" s="3"/>
      <c r="J1062" s="22"/>
      <c r="K1062" s="3"/>
      <c r="N1062" s="23"/>
    </row>
    <row r="1063" spans="1:14" s="1" customFormat="1">
      <c r="A1063" s="66"/>
      <c r="H1063" s="3"/>
      <c r="J1063" s="22"/>
      <c r="K1063" s="3"/>
      <c r="N1063" s="23"/>
    </row>
    <row r="1064" spans="1:14" s="1" customFormat="1">
      <c r="A1064" s="66"/>
      <c r="H1064" s="3"/>
      <c r="J1064" s="22"/>
      <c r="K1064" s="3"/>
      <c r="N1064" s="23"/>
    </row>
    <row r="1065" spans="1:14" s="1" customFormat="1">
      <c r="A1065" s="66"/>
      <c r="H1065" s="3"/>
      <c r="J1065" s="22"/>
      <c r="K1065" s="3"/>
      <c r="N1065" s="23"/>
    </row>
    <row r="1066" spans="1:14" s="1" customFormat="1">
      <c r="A1066" s="66"/>
      <c r="H1066" s="3"/>
      <c r="J1066" s="22"/>
      <c r="K1066" s="3"/>
      <c r="N1066" s="23"/>
    </row>
    <row r="1067" spans="1:14" s="1" customFormat="1">
      <c r="A1067" s="66"/>
      <c r="H1067" s="3"/>
      <c r="J1067" s="22"/>
      <c r="K1067" s="3"/>
      <c r="N1067" s="23"/>
    </row>
    <row r="1068" spans="1:14" s="1" customFormat="1">
      <c r="A1068" s="66"/>
      <c r="H1068" s="3"/>
      <c r="J1068" s="22"/>
      <c r="K1068" s="3"/>
      <c r="N1068" s="23"/>
    </row>
    <row r="1069" spans="1:14" s="1" customFormat="1">
      <c r="A1069" s="66"/>
      <c r="H1069" s="3"/>
      <c r="J1069" s="22"/>
      <c r="K1069" s="3"/>
      <c r="N1069" s="23"/>
    </row>
    <row r="1070" spans="1:14" s="1" customFormat="1">
      <c r="A1070" s="66"/>
      <c r="H1070" s="3"/>
      <c r="J1070" s="22"/>
      <c r="K1070" s="3"/>
      <c r="N1070" s="23"/>
    </row>
    <row r="1071" spans="1:14" s="1" customFormat="1">
      <c r="A1071" s="66"/>
      <c r="H1071" s="3"/>
      <c r="J1071" s="22"/>
      <c r="K1071" s="3"/>
      <c r="N1071" s="23"/>
    </row>
    <row r="1072" spans="1:14" s="1" customFormat="1">
      <c r="A1072" s="66"/>
      <c r="H1072" s="3"/>
      <c r="J1072" s="22"/>
      <c r="K1072" s="3"/>
      <c r="N1072" s="23"/>
    </row>
    <row r="1073" spans="1:14" s="1" customFormat="1">
      <c r="A1073" s="66"/>
      <c r="H1073" s="3"/>
      <c r="J1073" s="22"/>
      <c r="K1073" s="3"/>
      <c r="N1073" s="23"/>
    </row>
    <row r="1074" spans="1:14" s="1" customFormat="1">
      <c r="A1074" s="66"/>
      <c r="H1074" s="3"/>
      <c r="J1074" s="22"/>
      <c r="K1074" s="3"/>
      <c r="N1074" s="23"/>
    </row>
    <row r="1075" spans="1:14" s="1" customFormat="1">
      <c r="A1075" s="66"/>
      <c r="H1075" s="3"/>
      <c r="J1075" s="22"/>
      <c r="K1075" s="3"/>
      <c r="N1075" s="23"/>
    </row>
    <row r="1076" spans="1:14" s="1" customFormat="1">
      <c r="A1076" s="66"/>
      <c r="H1076" s="3"/>
      <c r="J1076" s="22"/>
      <c r="K1076" s="3"/>
      <c r="N1076" s="23"/>
    </row>
    <row r="1077" spans="1:14" s="1" customFormat="1">
      <c r="A1077" s="66"/>
      <c r="H1077" s="3"/>
      <c r="J1077" s="22"/>
      <c r="K1077" s="3"/>
      <c r="N1077" s="23"/>
    </row>
    <row r="1078" spans="1:14" s="1" customFormat="1">
      <c r="A1078" s="66"/>
      <c r="H1078" s="3"/>
      <c r="J1078" s="22"/>
      <c r="K1078" s="3"/>
      <c r="N1078" s="23"/>
    </row>
    <row r="1079" spans="1:14" s="1" customFormat="1">
      <c r="A1079" s="66"/>
      <c r="H1079" s="3"/>
      <c r="J1079" s="22"/>
      <c r="K1079" s="3"/>
      <c r="N1079" s="23"/>
    </row>
    <row r="1080" spans="1:14" s="1" customFormat="1">
      <c r="A1080" s="66"/>
      <c r="H1080" s="3"/>
      <c r="J1080" s="22"/>
      <c r="K1080" s="3"/>
      <c r="N1080" s="23"/>
    </row>
    <row r="1081" spans="1:14" s="1" customFormat="1">
      <c r="A1081" s="66"/>
      <c r="H1081" s="3"/>
      <c r="J1081" s="22"/>
      <c r="K1081" s="3"/>
      <c r="N1081" s="23"/>
    </row>
    <row r="1082" spans="1:14" s="1" customFormat="1">
      <c r="A1082" s="66"/>
      <c r="H1082" s="3"/>
      <c r="J1082" s="22"/>
      <c r="K1082" s="3"/>
      <c r="N1082" s="23"/>
    </row>
    <row r="1083" spans="1:14" s="1" customFormat="1">
      <c r="A1083" s="66"/>
      <c r="H1083" s="3"/>
      <c r="J1083" s="22"/>
      <c r="K1083" s="3"/>
      <c r="N1083" s="23"/>
    </row>
    <row r="1084" spans="1:14" s="1" customFormat="1">
      <c r="A1084" s="66"/>
      <c r="H1084" s="3"/>
      <c r="J1084" s="22"/>
      <c r="K1084" s="3"/>
      <c r="N1084" s="23"/>
    </row>
    <row r="1085" spans="1:14" s="1" customFormat="1">
      <c r="A1085" s="66"/>
      <c r="H1085" s="3"/>
      <c r="J1085" s="22"/>
      <c r="K1085" s="3"/>
      <c r="N1085" s="23"/>
    </row>
    <row r="1086" spans="1:14" s="1" customFormat="1">
      <c r="A1086" s="66"/>
      <c r="H1086" s="3"/>
      <c r="J1086" s="22"/>
      <c r="K1086" s="3"/>
      <c r="N1086" s="23"/>
    </row>
    <row r="1087" spans="1:14" s="1" customFormat="1">
      <c r="A1087" s="66"/>
      <c r="H1087" s="3"/>
      <c r="J1087" s="22"/>
      <c r="K1087" s="3"/>
      <c r="N1087" s="23"/>
    </row>
    <row r="1088" spans="1:14" s="1" customFormat="1">
      <c r="A1088" s="66"/>
      <c r="H1088" s="3"/>
      <c r="J1088" s="22"/>
      <c r="K1088" s="3"/>
      <c r="N1088" s="23"/>
    </row>
    <row r="1089" spans="1:14" s="1" customFormat="1">
      <c r="A1089" s="66"/>
      <c r="H1089" s="3"/>
      <c r="J1089" s="22"/>
      <c r="K1089" s="3"/>
      <c r="N1089" s="23"/>
    </row>
    <row r="1090" spans="1:14" s="1" customFormat="1">
      <c r="A1090" s="66"/>
      <c r="H1090" s="3"/>
      <c r="J1090" s="22"/>
      <c r="K1090" s="3"/>
      <c r="N1090" s="23"/>
    </row>
    <row r="1091" spans="1:14" s="1" customFormat="1">
      <c r="A1091" s="66"/>
      <c r="H1091" s="3"/>
      <c r="J1091" s="22"/>
      <c r="K1091" s="3"/>
      <c r="N1091" s="23"/>
    </row>
    <row r="1092" spans="1:14" s="1" customFormat="1">
      <c r="A1092" s="66"/>
      <c r="H1092" s="3"/>
      <c r="J1092" s="22"/>
      <c r="K1092" s="3"/>
      <c r="N1092" s="23"/>
    </row>
    <row r="1093" spans="1:14" s="1" customFormat="1">
      <c r="A1093" s="66"/>
      <c r="H1093" s="3"/>
      <c r="J1093" s="22"/>
      <c r="K1093" s="3"/>
      <c r="N1093" s="23"/>
    </row>
    <row r="1094" spans="1:14" s="1" customFormat="1">
      <c r="A1094" s="66"/>
      <c r="H1094" s="3"/>
      <c r="J1094" s="22"/>
      <c r="K1094" s="3"/>
      <c r="N1094" s="23"/>
    </row>
    <row r="1095" spans="1:14" s="1" customFormat="1">
      <c r="A1095" s="66"/>
      <c r="H1095" s="3"/>
      <c r="J1095" s="22"/>
      <c r="K1095" s="3"/>
      <c r="N1095" s="23"/>
    </row>
    <row r="1096" spans="1:14" s="1" customFormat="1">
      <c r="A1096" s="66"/>
      <c r="H1096" s="3"/>
      <c r="J1096" s="22"/>
      <c r="K1096" s="3"/>
      <c r="N1096" s="23"/>
    </row>
    <row r="1097" spans="1:14" s="1" customFormat="1">
      <c r="A1097" s="66"/>
      <c r="H1097" s="3"/>
      <c r="J1097" s="22"/>
      <c r="K1097" s="3"/>
      <c r="N1097" s="23"/>
    </row>
    <row r="1098" spans="1:14" s="1" customFormat="1">
      <c r="A1098" s="66"/>
      <c r="H1098" s="3"/>
      <c r="J1098" s="22"/>
      <c r="K1098" s="3"/>
      <c r="N1098" s="23"/>
    </row>
    <row r="1099" spans="1:14" s="1" customFormat="1">
      <c r="A1099" s="66"/>
      <c r="H1099" s="3"/>
      <c r="J1099" s="22"/>
      <c r="K1099" s="3"/>
      <c r="N1099" s="23"/>
    </row>
    <row r="1100" spans="1:14" s="1" customFormat="1">
      <c r="A1100" s="66"/>
      <c r="H1100" s="3"/>
      <c r="J1100" s="22"/>
      <c r="K1100" s="3"/>
      <c r="N1100" s="23"/>
    </row>
    <row r="1101" spans="1:14" s="1" customFormat="1">
      <c r="A1101" s="66"/>
      <c r="H1101" s="3"/>
      <c r="J1101" s="22"/>
      <c r="K1101" s="3"/>
      <c r="N1101" s="23"/>
    </row>
    <row r="1102" spans="1:14" s="1" customFormat="1">
      <c r="A1102" s="66"/>
      <c r="H1102" s="3"/>
      <c r="J1102" s="22"/>
      <c r="K1102" s="3"/>
      <c r="N1102" s="23"/>
    </row>
    <row r="1103" spans="1:14" s="1" customFormat="1">
      <c r="A1103" s="66"/>
      <c r="H1103" s="3"/>
      <c r="J1103" s="22"/>
      <c r="K1103" s="3"/>
      <c r="N1103" s="23"/>
    </row>
    <row r="1104" spans="1:14" s="1" customFormat="1">
      <c r="A1104" s="66"/>
      <c r="H1104" s="3"/>
      <c r="J1104" s="22"/>
      <c r="K1104" s="3"/>
      <c r="N1104" s="23"/>
    </row>
    <row r="1105" spans="1:14" s="1" customFormat="1">
      <c r="A1105" s="66"/>
      <c r="H1105" s="3"/>
      <c r="J1105" s="22"/>
      <c r="K1105" s="3"/>
      <c r="N1105" s="23"/>
    </row>
    <row r="1106" spans="1:14" s="1" customFormat="1">
      <c r="A1106" s="66"/>
      <c r="H1106" s="3"/>
      <c r="J1106" s="22"/>
      <c r="K1106" s="3"/>
      <c r="N1106" s="23"/>
    </row>
    <row r="1107" spans="1:14" s="1" customFormat="1">
      <c r="A1107" s="66"/>
      <c r="H1107" s="3"/>
      <c r="J1107" s="22"/>
      <c r="K1107" s="3"/>
      <c r="N1107" s="23"/>
    </row>
    <row r="1108" spans="1:14" s="1" customFormat="1">
      <c r="A1108" s="66"/>
      <c r="H1108" s="3"/>
      <c r="J1108" s="22"/>
      <c r="K1108" s="3"/>
      <c r="N1108" s="23"/>
    </row>
    <row r="1109" spans="1:14" s="1" customFormat="1">
      <c r="A1109" s="66"/>
      <c r="H1109" s="3"/>
      <c r="J1109" s="22"/>
      <c r="K1109" s="3"/>
      <c r="N1109" s="23"/>
    </row>
    <row r="1110" spans="1:14" s="1" customFormat="1">
      <c r="A1110" s="66"/>
      <c r="H1110" s="3"/>
      <c r="J1110" s="22"/>
      <c r="K1110" s="3"/>
      <c r="N1110" s="23"/>
    </row>
    <row r="1111" spans="1:14" s="1" customFormat="1">
      <c r="A1111" s="66"/>
      <c r="H1111" s="3"/>
      <c r="J1111" s="22"/>
      <c r="K1111" s="3"/>
      <c r="N1111" s="23"/>
    </row>
    <row r="1112" spans="1:14" s="1" customFormat="1">
      <c r="A1112" s="66"/>
      <c r="H1112" s="3"/>
      <c r="J1112" s="22"/>
      <c r="K1112" s="3"/>
      <c r="N1112" s="23"/>
    </row>
    <row r="1113" spans="1:14" s="1" customFormat="1">
      <c r="A1113" s="66"/>
      <c r="H1113" s="3"/>
      <c r="J1113" s="22"/>
      <c r="K1113" s="3"/>
      <c r="N1113" s="23"/>
    </row>
    <row r="1114" spans="1:14" s="1" customFormat="1">
      <c r="A1114" s="66"/>
      <c r="H1114" s="3"/>
      <c r="J1114" s="22"/>
      <c r="K1114" s="3"/>
      <c r="N1114" s="23"/>
    </row>
    <row r="1115" spans="1:14" s="1" customFormat="1">
      <c r="A1115" s="66"/>
      <c r="H1115" s="3"/>
      <c r="J1115" s="22"/>
      <c r="K1115" s="3"/>
      <c r="N1115" s="23"/>
    </row>
    <row r="1116" spans="1:14" s="1" customFormat="1">
      <c r="A1116" s="66"/>
      <c r="H1116" s="3"/>
      <c r="J1116" s="22"/>
      <c r="K1116" s="3"/>
      <c r="N1116" s="23"/>
    </row>
    <row r="1117" spans="1:14" s="1" customFormat="1">
      <c r="A1117" s="66"/>
      <c r="H1117" s="3"/>
      <c r="J1117" s="22"/>
      <c r="K1117" s="3"/>
      <c r="N1117" s="23"/>
    </row>
    <row r="1118" spans="1:14" s="1" customFormat="1">
      <c r="A1118" s="66"/>
      <c r="H1118" s="3"/>
      <c r="J1118" s="22"/>
      <c r="K1118" s="3"/>
      <c r="N1118" s="23"/>
    </row>
    <row r="1119" spans="1:14" s="1" customFormat="1">
      <c r="A1119" s="66"/>
      <c r="H1119" s="3"/>
      <c r="J1119" s="22"/>
      <c r="K1119" s="3"/>
      <c r="N1119" s="23"/>
    </row>
    <row r="1120" spans="1:14" s="1" customFormat="1">
      <c r="A1120" s="66"/>
      <c r="H1120" s="3"/>
      <c r="J1120" s="22"/>
      <c r="K1120" s="3"/>
      <c r="N1120" s="23"/>
    </row>
    <row r="1121" spans="1:14" s="1" customFormat="1">
      <c r="A1121" s="66"/>
      <c r="H1121" s="3"/>
      <c r="J1121" s="22"/>
      <c r="K1121" s="3"/>
      <c r="N1121" s="23"/>
    </row>
    <row r="1122" spans="1:14" s="1" customFormat="1">
      <c r="A1122" s="66"/>
      <c r="H1122" s="3"/>
      <c r="J1122" s="22"/>
      <c r="K1122" s="3"/>
      <c r="N1122" s="23"/>
    </row>
    <row r="1123" spans="1:14" s="1" customFormat="1">
      <c r="A1123" s="66"/>
      <c r="H1123" s="3"/>
      <c r="J1123" s="22"/>
      <c r="K1123" s="3"/>
      <c r="N1123" s="23"/>
    </row>
    <row r="1124" spans="1:14" s="1" customFormat="1">
      <c r="A1124" s="66"/>
      <c r="H1124" s="3"/>
      <c r="J1124" s="22"/>
      <c r="K1124" s="3"/>
      <c r="N1124" s="23"/>
    </row>
    <row r="1125" spans="1:14" s="1" customFormat="1">
      <c r="A1125" s="66"/>
      <c r="H1125" s="3"/>
      <c r="J1125" s="22"/>
      <c r="K1125" s="3"/>
      <c r="N1125" s="23"/>
    </row>
    <row r="1126" spans="1:14" s="1" customFormat="1">
      <c r="A1126" s="66"/>
      <c r="H1126" s="3"/>
      <c r="J1126" s="22"/>
      <c r="K1126" s="3"/>
      <c r="N1126" s="23"/>
    </row>
    <row r="1127" spans="1:14" s="1" customFormat="1">
      <c r="A1127" s="66"/>
      <c r="H1127" s="3"/>
      <c r="J1127" s="22"/>
      <c r="K1127" s="3"/>
      <c r="N1127" s="23"/>
    </row>
    <row r="1128" spans="1:14" s="1" customFormat="1">
      <c r="A1128" s="66"/>
      <c r="H1128" s="3"/>
      <c r="J1128" s="22"/>
      <c r="K1128" s="3"/>
      <c r="N1128" s="23"/>
    </row>
    <row r="1129" spans="1:14" s="1" customFormat="1">
      <c r="A1129" s="66"/>
      <c r="H1129" s="3"/>
      <c r="J1129" s="22"/>
      <c r="K1129" s="3"/>
      <c r="N1129" s="23"/>
    </row>
    <row r="1130" spans="1:14" s="1" customFormat="1">
      <c r="A1130" s="66"/>
      <c r="H1130" s="3"/>
      <c r="J1130" s="22"/>
      <c r="K1130" s="3"/>
      <c r="N1130" s="23"/>
    </row>
    <row r="1131" spans="1:14" s="1" customFormat="1">
      <c r="A1131" s="66"/>
      <c r="H1131" s="3"/>
      <c r="J1131" s="22"/>
      <c r="K1131" s="3"/>
      <c r="N1131" s="23"/>
    </row>
    <row r="1132" spans="1:14" s="1" customFormat="1">
      <c r="A1132" s="66"/>
      <c r="H1132" s="3"/>
      <c r="J1132" s="22"/>
      <c r="K1132" s="3"/>
      <c r="N1132" s="23"/>
    </row>
    <row r="1133" spans="1:14" s="1" customFormat="1">
      <c r="A1133" s="66"/>
      <c r="H1133" s="3"/>
      <c r="J1133" s="22"/>
      <c r="K1133" s="3"/>
      <c r="N1133" s="23"/>
    </row>
    <row r="1134" spans="1:14" s="1" customFormat="1">
      <c r="A1134" s="66"/>
      <c r="H1134" s="3"/>
      <c r="J1134" s="22"/>
      <c r="K1134" s="3"/>
      <c r="N1134" s="23"/>
    </row>
    <row r="1135" spans="1:14" s="1" customFormat="1">
      <c r="A1135" s="66"/>
      <c r="H1135" s="3"/>
      <c r="J1135" s="22"/>
      <c r="K1135" s="3"/>
      <c r="N1135" s="23"/>
    </row>
    <row r="1136" spans="1:14" s="1" customFormat="1">
      <c r="A1136" s="66"/>
      <c r="H1136" s="3"/>
      <c r="J1136" s="22"/>
      <c r="K1136" s="3"/>
      <c r="N1136" s="23"/>
    </row>
    <row r="1137" spans="1:14" s="1" customFormat="1">
      <c r="A1137" s="66"/>
      <c r="H1137" s="3"/>
      <c r="J1137" s="22"/>
      <c r="K1137" s="3"/>
      <c r="N1137" s="23"/>
    </row>
    <row r="1138" spans="1:14" s="1" customFormat="1">
      <c r="A1138" s="66"/>
      <c r="H1138" s="3"/>
      <c r="J1138" s="22"/>
      <c r="K1138" s="3"/>
      <c r="N1138" s="23"/>
    </row>
    <row r="1139" spans="1:14" s="1" customFormat="1">
      <c r="A1139" s="66"/>
      <c r="H1139" s="3"/>
      <c r="J1139" s="22"/>
      <c r="K1139" s="3"/>
      <c r="N1139" s="23"/>
    </row>
    <row r="1140" spans="1:14" s="1" customFormat="1">
      <c r="A1140" s="66"/>
      <c r="H1140" s="3"/>
      <c r="J1140" s="22"/>
      <c r="K1140" s="3"/>
      <c r="N1140" s="23"/>
    </row>
    <row r="1141" spans="1:14" s="1" customFormat="1">
      <c r="A1141" s="66"/>
      <c r="H1141" s="3"/>
      <c r="J1141" s="22"/>
      <c r="K1141" s="3"/>
      <c r="N1141" s="23"/>
    </row>
    <row r="1142" spans="1:14" s="1" customFormat="1">
      <c r="A1142" s="66"/>
      <c r="H1142" s="3"/>
      <c r="J1142" s="22"/>
      <c r="K1142" s="3"/>
      <c r="N1142" s="23"/>
    </row>
    <row r="1143" spans="1:14" s="1" customFormat="1">
      <c r="A1143" s="66"/>
      <c r="H1143" s="3"/>
      <c r="J1143" s="22"/>
      <c r="K1143" s="3"/>
      <c r="N1143" s="23"/>
    </row>
    <row r="1144" spans="1:14" s="1" customFormat="1">
      <c r="A1144" s="66"/>
      <c r="H1144" s="3"/>
      <c r="J1144" s="22"/>
      <c r="K1144" s="3"/>
      <c r="N1144" s="23"/>
    </row>
    <row r="1145" spans="1:14" s="1" customFormat="1">
      <c r="A1145" s="66"/>
      <c r="H1145" s="3"/>
      <c r="J1145" s="22"/>
      <c r="K1145" s="3"/>
      <c r="N1145" s="23"/>
    </row>
    <row r="1146" spans="1:14" s="1" customFormat="1">
      <c r="A1146" s="66"/>
      <c r="H1146" s="3"/>
      <c r="J1146" s="22"/>
      <c r="K1146" s="3"/>
      <c r="N1146" s="23"/>
    </row>
    <row r="1147" spans="1:14" s="1" customFormat="1">
      <c r="A1147" s="66"/>
      <c r="H1147" s="3"/>
      <c r="J1147" s="22"/>
      <c r="K1147" s="3"/>
      <c r="N1147" s="23"/>
    </row>
    <row r="1148" spans="1:14" s="1" customFormat="1">
      <c r="A1148" s="66"/>
      <c r="H1148" s="3"/>
      <c r="J1148" s="22"/>
      <c r="K1148" s="3"/>
      <c r="N1148" s="23"/>
    </row>
    <row r="1149" spans="1:14" s="1" customFormat="1">
      <c r="A1149" s="66"/>
      <c r="H1149" s="3"/>
      <c r="J1149" s="22"/>
      <c r="K1149" s="3"/>
      <c r="N1149" s="23"/>
    </row>
    <row r="1150" spans="1:14" s="1" customFormat="1">
      <c r="A1150" s="66"/>
      <c r="H1150" s="3"/>
      <c r="J1150" s="22"/>
      <c r="K1150" s="3"/>
      <c r="N1150" s="23"/>
    </row>
    <row r="1151" spans="1:14" s="1" customFormat="1">
      <c r="A1151" s="66"/>
      <c r="H1151" s="3"/>
      <c r="J1151" s="22"/>
      <c r="K1151" s="3"/>
      <c r="N1151" s="23"/>
    </row>
    <row r="1152" spans="1:14" s="1" customFormat="1">
      <c r="A1152" s="66"/>
      <c r="H1152" s="3"/>
      <c r="J1152" s="22"/>
      <c r="K1152" s="3"/>
      <c r="N1152" s="23"/>
    </row>
    <row r="1153" spans="1:14" s="1" customFormat="1">
      <c r="A1153" s="66"/>
      <c r="H1153" s="3"/>
      <c r="J1153" s="22"/>
      <c r="K1153" s="3"/>
      <c r="N1153" s="23"/>
    </row>
    <row r="1154" spans="1:14" s="1" customFormat="1">
      <c r="A1154" s="66"/>
      <c r="H1154" s="3"/>
      <c r="J1154" s="22"/>
      <c r="K1154" s="3"/>
      <c r="N1154" s="23"/>
    </row>
    <row r="1155" spans="1:14" s="1" customFormat="1">
      <c r="A1155" s="66"/>
      <c r="H1155" s="3"/>
      <c r="J1155" s="22"/>
      <c r="K1155" s="3"/>
      <c r="N1155" s="23"/>
    </row>
    <row r="1156" spans="1:14" s="1" customFormat="1">
      <c r="A1156" s="66"/>
      <c r="H1156" s="3"/>
      <c r="J1156" s="22"/>
      <c r="K1156" s="3"/>
      <c r="N1156" s="23"/>
    </row>
    <row r="1157" spans="1:14" s="1" customFormat="1">
      <c r="A1157" s="66"/>
      <c r="H1157" s="3"/>
      <c r="J1157" s="22"/>
      <c r="K1157" s="3"/>
      <c r="N1157" s="23"/>
    </row>
    <row r="1158" spans="1:14" s="1" customFormat="1">
      <c r="A1158" s="66"/>
      <c r="H1158" s="3"/>
      <c r="J1158" s="22"/>
      <c r="K1158" s="3"/>
      <c r="N1158" s="23"/>
    </row>
    <row r="1159" spans="1:14" s="1" customFormat="1">
      <c r="A1159" s="66"/>
      <c r="H1159" s="3"/>
      <c r="J1159" s="22"/>
      <c r="K1159" s="3"/>
      <c r="N1159" s="23"/>
    </row>
    <row r="1160" spans="1:14" s="1" customFormat="1">
      <c r="A1160" s="66"/>
      <c r="H1160" s="3"/>
      <c r="J1160" s="22"/>
      <c r="K1160" s="3"/>
      <c r="N1160" s="23"/>
    </row>
    <row r="1161" spans="1:14" s="1" customFormat="1">
      <c r="A1161" s="66"/>
      <c r="H1161" s="3"/>
      <c r="J1161" s="22"/>
      <c r="K1161" s="3"/>
      <c r="N1161" s="23"/>
    </row>
    <row r="1162" spans="1:14" s="1" customFormat="1">
      <c r="A1162" s="66"/>
      <c r="H1162" s="3"/>
      <c r="J1162" s="22"/>
      <c r="K1162" s="3"/>
      <c r="N1162" s="23"/>
    </row>
    <row r="1163" spans="1:14" s="1" customFormat="1">
      <c r="A1163" s="66"/>
      <c r="H1163" s="3"/>
      <c r="J1163" s="22"/>
      <c r="K1163" s="3"/>
      <c r="N1163" s="23"/>
    </row>
    <row r="1164" spans="1:14" s="1" customFormat="1">
      <c r="A1164" s="66"/>
      <c r="H1164" s="3"/>
      <c r="J1164" s="22"/>
      <c r="K1164" s="3"/>
      <c r="N1164" s="23"/>
    </row>
    <row r="1165" spans="1:14" s="1" customFormat="1">
      <c r="A1165" s="66"/>
      <c r="H1165" s="3"/>
      <c r="J1165" s="22"/>
      <c r="K1165" s="3"/>
      <c r="N1165" s="23"/>
    </row>
    <row r="1166" spans="1:14" s="1" customFormat="1">
      <c r="A1166" s="66"/>
      <c r="H1166" s="3"/>
      <c r="J1166" s="22"/>
      <c r="K1166" s="3"/>
      <c r="N1166" s="23"/>
    </row>
    <row r="1167" spans="1:14" s="1" customFormat="1">
      <c r="A1167" s="66"/>
      <c r="H1167" s="3"/>
      <c r="J1167" s="22"/>
      <c r="K1167" s="3"/>
      <c r="N1167" s="23"/>
    </row>
    <row r="1168" spans="1:14" s="1" customFormat="1">
      <c r="A1168" s="66"/>
      <c r="H1168" s="3"/>
      <c r="J1168" s="22"/>
      <c r="K1168" s="3"/>
      <c r="N1168" s="23"/>
    </row>
    <row r="1169" spans="1:14" s="1" customFormat="1">
      <c r="A1169" s="66"/>
      <c r="H1169" s="3"/>
      <c r="J1169" s="22"/>
      <c r="K1169" s="3"/>
      <c r="N1169" s="23"/>
    </row>
    <row r="1170" spans="1:14" s="1" customFormat="1">
      <c r="A1170" s="66"/>
      <c r="H1170" s="3"/>
      <c r="J1170" s="22"/>
      <c r="K1170" s="3"/>
      <c r="N1170" s="23"/>
    </row>
    <row r="1171" spans="1:14" s="1" customFormat="1">
      <c r="A1171" s="66"/>
      <c r="H1171" s="3"/>
      <c r="J1171" s="22"/>
      <c r="K1171" s="3"/>
      <c r="N1171" s="23"/>
    </row>
    <row r="1172" spans="1:14" s="1" customFormat="1">
      <c r="A1172" s="66"/>
      <c r="H1172" s="3"/>
      <c r="J1172" s="22"/>
      <c r="K1172" s="3"/>
      <c r="N1172" s="23"/>
    </row>
    <row r="1173" spans="1:14" s="1" customFormat="1">
      <c r="A1173" s="66"/>
      <c r="H1173" s="3"/>
      <c r="J1173" s="22"/>
      <c r="K1173" s="3"/>
      <c r="N1173" s="23"/>
    </row>
    <row r="1174" spans="1:14" s="1" customFormat="1">
      <c r="A1174" s="66"/>
      <c r="H1174" s="3"/>
      <c r="J1174" s="22"/>
      <c r="K1174" s="3"/>
      <c r="N1174" s="23"/>
    </row>
    <row r="1175" spans="1:14" s="1" customFormat="1">
      <c r="A1175" s="66"/>
      <c r="H1175" s="3"/>
      <c r="J1175" s="22"/>
      <c r="K1175" s="3"/>
      <c r="N1175" s="23"/>
    </row>
    <row r="1176" spans="1:14" s="1" customFormat="1">
      <c r="A1176" s="66"/>
      <c r="H1176" s="3"/>
      <c r="J1176" s="22"/>
      <c r="K1176" s="3"/>
      <c r="N1176" s="23"/>
    </row>
    <row r="1177" spans="1:14" s="1" customFormat="1">
      <c r="A1177" s="66"/>
      <c r="H1177" s="3"/>
      <c r="J1177" s="22"/>
      <c r="K1177" s="3"/>
      <c r="N1177" s="23"/>
    </row>
    <row r="1178" spans="1:14" s="1" customFormat="1">
      <c r="A1178" s="66"/>
      <c r="H1178" s="3"/>
      <c r="J1178" s="22"/>
      <c r="K1178" s="3"/>
      <c r="N1178" s="23"/>
    </row>
    <row r="1179" spans="1:14" s="1" customFormat="1">
      <c r="A1179" s="66"/>
      <c r="H1179" s="3"/>
      <c r="J1179" s="22"/>
      <c r="K1179" s="3"/>
      <c r="N1179" s="23"/>
    </row>
    <row r="1180" spans="1:14" s="1" customFormat="1">
      <c r="A1180" s="66"/>
      <c r="H1180" s="3"/>
      <c r="J1180" s="22"/>
      <c r="K1180" s="3"/>
      <c r="N1180" s="23"/>
    </row>
    <row r="1181" spans="1:14" s="1" customFormat="1">
      <c r="A1181" s="66"/>
      <c r="H1181" s="3"/>
      <c r="J1181" s="22"/>
      <c r="K1181" s="3"/>
      <c r="N1181" s="23"/>
    </row>
    <row r="1182" spans="1:14" s="1" customFormat="1">
      <c r="A1182" s="66"/>
      <c r="H1182" s="3"/>
      <c r="J1182" s="22"/>
      <c r="K1182" s="3"/>
      <c r="N1182" s="23"/>
    </row>
    <row r="1183" spans="1:14" s="1" customFormat="1">
      <c r="A1183" s="66"/>
      <c r="H1183" s="3"/>
      <c r="J1183" s="22"/>
      <c r="K1183" s="3"/>
      <c r="N1183" s="23"/>
    </row>
    <row r="1184" spans="1:14" s="1" customFormat="1">
      <c r="A1184" s="66"/>
      <c r="H1184" s="3"/>
      <c r="J1184" s="22"/>
      <c r="K1184" s="3"/>
      <c r="N1184" s="23"/>
    </row>
    <row r="1185" spans="1:14" s="1" customFormat="1">
      <c r="A1185" s="66"/>
      <c r="H1185" s="3"/>
      <c r="J1185" s="22"/>
      <c r="K1185" s="3"/>
      <c r="N1185" s="23"/>
    </row>
    <row r="1186" spans="1:14" s="1" customFormat="1">
      <c r="A1186" s="66"/>
      <c r="H1186" s="3"/>
      <c r="J1186" s="22"/>
      <c r="K1186" s="3"/>
      <c r="N1186" s="23"/>
    </row>
    <row r="1187" spans="1:14" s="1" customFormat="1">
      <c r="A1187" s="66"/>
      <c r="H1187" s="3"/>
      <c r="J1187" s="22"/>
      <c r="K1187" s="3"/>
      <c r="N1187" s="23"/>
    </row>
    <row r="1188" spans="1:14" s="1" customFormat="1">
      <c r="A1188" s="66"/>
      <c r="H1188" s="3"/>
      <c r="J1188" s="22"/>
      <c r="K1188" s="3"/>
      <c r="N1188" s="23"/>
    </row>
    <row r="1189" spans="1:14" s="1" customFormat="1">
      <c r="A1189" s="66"/>
      <c r="H1189" s="3"/>
      <c r="J1189" s="22"/>
      <c r="K1189" s="3"/>
      <c r="N1189" s="23"/>
    </row>
    <row r="1190" spans="1:14" s="1" customFormat="1">
      <c r="A1190" s="66"/>
      <c r="H1190" s="3"/>
      <c r="J1190" s="22"/>
      <c r="K1190" s="3"/>
      <c r="N1190" s="23"/>
    </row>
    <row r="1191" spans="1:14" s="1" customFormat="1">
      <c r="A1191" s="66"/>
      <c r="H1191" s="3"/>
      <c r="J1191" s="22"/>
      <c r="K1191" s="3"/>
      <c r="N1191" s="23"/>
    </row>
    <row r="1192" spans="1:14" s="1" customFormat="1">
      <c r="A1192" s="66"/>
      <c r="H1192" s="3"/>
      <c r="J1192" s="22"/>
      <c r="K1192" s="3"/>
      <c r="N1192" s="23"/>
    </row>
    <row r="1193" spans="1:14" s="1" customFormat="1">
      <c r="A1193" s="66"/>
      <c r="H1193" s="3"/>
      <c r="J1193" s="22"/>
      <c r="K1193" s="3"/>
      <c r="N1193" s="23"/>
    </row>
    <row r="1194" spans="1:14" s="1" customFormat="1">
      <c r="A1194" s="66"/>
      <c r="H1194" s="3"/>
      <c r="J1194" s="22"/>
      <c r="K1194" s="3"/>
      <c r="N1194" s="23"/>
    </row>
    <row r="1195" spans="1:14" s="1" customFormat="1">
      <c r="A1195" s="66"/>
      <c r="H1195" s="3"/>
      <c r="J1195" s="22"/>
      <c r="K1195" s="3"/>
      <c r="N1195" s="23"/>
    </row>
    <row r="1196" spans="1:14" s="1" customFormat="1">
      <c r="A1196" s="66"/>
      <c r="H1196" s="3"/>
      <c r="J1196" s="22"/>
      <c r="K1196" s="3"/>
      <c r="N1196" s="23"/>
    </row>
    <row r="1197" spans="1:14" s="1" customFormat="1">
      <c r="A1197" s="66"/>
      <c r="H1197" s="3"/>
      <c r="J1197" s="22"/>
      <c r="K1197" s="3"/>
      <c r="N1197" s="23"/>
    </row>
    <row r="1198" spans="1:14" s="1" customFormat="1">
      <c r="A1198" s="66"/>
      <c r="H1198" s="3"/>
      <c r="J1198" s="22"/>
      <c r="K1198" s="3"/>
      <c r="N1198" s="23"/>
    </row>
    <row r="1199" spans="1:14" s="1" customFormat="1">
      <c r="A1199" s="66"/>
      <c r="H1199" s="3"/>
      <c r="J1199" s="22"/>
      <c r="K1199" s="3"/>
      <c r="N1199" s="23"/>
    </row>
    <row r="1200" spans="1:14" s="1" customFormat="1">
      <c r="A1200" s="66"/>
      <c r="H1200" s="3"/>
      <c r="J1200" s="22"/>
      <c r="K1200" s="3"/>
      <c r="N1200" s="23"/>
    </row>
    <row r="1201" spans="1:14" s="1" customFormat="1">
      <c r="A1201" s="66"/>
      <c r="H1201" s="3"/>
      <c r="J1201" s="22"/>
      <c r="K1201" s="3"/>
      <c r="N1201" s="23"/>
    </row>
    <row r="1202" spans="1:14" s="1" customFormat="1">
      <c r="A1202" s="66"/>
      <c r="H1202" s="3"/>
      <c r="J1202" s="22"/>
      <c r="K1202" s="3"/>
      <c r="N1202" s="23"/>
    </row>
    <row r="1203" spans="1:14" s="1" customFormat="1">
      <c r="A1203" s="66"/>
      <c r="H1203" s="3"/>
      <c r="J1203" s="22"/>
      <c r="K1203" s="3"/>
      <c r="N1203" s="23"/>
    </row>
    <row r="1204" spans="1:14" s="1" customFormat="1">
      <c r="A1204" s="66"/>
      <c r="H1204" s="3"/>
      <c r="J1204" s="22"/>
      <c r="K1204" s="3"/>
      <c r="N1204" s="23"/>
    </row>
    <row r="1205" spans="1:14" s="1" customFormat="1">
      <c r="A1205" s="66"/>
      <c r="H1205" s="3"/>
      <c r="J1205" s="22"/>
      <c r="K1205" s="3"/>
      <c r="N1205" s="23"/>
    </row>
    <row r="1206" spans="1:14" s="1" customFormat="1">
      <c r="A1206" s="66"/>
      <c r="H1206" s="3"/>
      <c r="J1206" s="22"/>
      <c r="K1206" s="3"/>
      <c r="N1206" s="23"/>
    </row>
    <row r="1207" spans="1:14" s="1" customFormat="1">
      <c r="A1207" s="66"/>
      <c r="H1207" s="3"/>
      <c r="J1207" s="22"/>
      <c r="K1207" s="3"/>
      <c r="N1207" s="23"/>
    </row>
    <row r="1208" spans="1:14" s="1" customFormat="1">
      <c r="A1208" s="66"/>
      <c r="H1208" s="3"/>
      <c r="J1208" s="22"/>
      <c r="K1208" s="3"/>
      <c r="N1208" s="23"/>
    </row>
    <row r="1209" spans="1:14" s="1" customFormat="1">
      <c r="A1209" s="66"/>
      <c r="H1209" s="3"/>
      <c r="J1209" s="22"/>
      <c r="K1209" s="3"/>
      <c r="N1209" s="23"/>
    </row>
    <row r="1210" spans="1:14" s="1" customFormat="1">
      <c r="A1210" s="66"/>
      <c r="H1210" s="3"/>
      <c r="J1210" s="22"/>
      <c r="K1210" s="3"/>
      <c r="N1210" s="23"/>
    </row>
    <row r="1211" spans="1:14" s="1" customFormat="1">
      <c r="A1211" s="66"/>
      <c r="H1211" s="3"/>
      <c r="J1211" s="22"/>
      <c r="K1211" s="3"/>
      <c r="N1211" s="23"/>
    </row>
    <row r="1212" spans="1:14" s="1" customFormat="1">
      <c r="A1212" s="66"/>
      <c r="H1212" s="3"/>
      <c r="J1212" s="22"/>
      <c r="K1212" s="3"/>
      <c r="N1212" s="23"/>
    </row>
    <row r="1213" spans="1:14" s="1" customFormat="1">
      <c r="A1213" s="66"/>
      <c r="H1213" s="3"/>
      <c r="J1213" s="22"/>
      <c r="K1213" s="3"/>
      <c r="N1213" s="23"/>
    </row>
    <row r="1214" spans="1:14" s="1" customFormat="1">
      <c r="A1214" s="66"/>
      <c r="H1214" s="3"/>
      <c r="J1214" s="22"/>
      <c r="K1214" s="3"/>
      <c r="N1214" s="23"/>
    </row>
    <row r="1215" spans="1:14" s="1" customFormat="1">
      <c r="A1215" s="66"/>
      <c r="H1215" s="3"/>
      <c r="J1215" s="22"/>
      <c r="K1215" s="3"/>
      <c r="N1215" s="23"/>
    </row>
    <row r="1216" spans="1:14" s="1" customFormat="1">
      <c r="A1216" s="66"/>
      <c r="H1216" s="3"/>
      <c r="J1216" s="22"/>
      <c r="K1216" s="3"/>
      <c r="N1216" s="23"/>
    </row>
    <row r="1217" spans="1:14" s="1" customFormat="1">
      <c r="A1217" s="66"/>
      <c r="H1217" s="3"/>
      <c r="J1217" s="22"/>
      <c r="K1217" s="3"/>
      <c r="N1217" s="23"/>
    </row>
    <row r="1218" spans="1:14" s="1" customFormat="1">
      <c r="A1218" s="66"/>
      <c r="H1218" s="3"/>
      <c r="J1218" s="22"/>
      <c r="K1218" s="3"/>
      <c r="N1218" s="23"/>
    </row>
    <row r="1219" spans="1:14" s="1" customFormat="1">
      <c r="A1219" s="66"/>
      <c r="H1219" s="3"/>
      <c r="J1219" s="22"/>
      <c r="K1219" s="3"/>
      <c r="N1219" s="23"/>
    </row>
    <row r="1220" spans="1:14" s="1" customFormat="1">
      <c r="A1220" s="66"/>
      <c r="H1220" s="3"/>
      <c r="J1220" s="22"/>
      <c r="K1220" s="3"/>
      <c r="N1220" s="23"/>
    </row>
    <row r="1221" spans="1:14" s="1" customFormat="1">
      <c r="A1221" s="66"/>
      <c r="H1221" s="3"/>
      <c r="J1221" s="22"/>
      <c r="K1221" s="3"/>
      <c r="N1221" s="23"/>
    </row>
    <row r="1222" spans="1:14" s="1" customFormat="1">
      <c r="A1222" s="66"/>
      <c r="H1222" s="3"/>
      <c r="J1222" s="22"/>
      <c r="K1222" s="3"/>
      <c r="N1222" s="23"/>
    </row>
    <row r="1223" spans="1:14" s="1" customFormat="1">
      <c r="A1223" s="66"/>
      <c r="H1223" s="3"/>
      <c r="J1223" s="22"/>
      <c r="K1223" s="3"/>
      <c r="N1223" s="23"/>
    </row>
    <row r="1224" spans="1:14" s="1" customFormat="1">
      <c r="A1224" s="66"/>
      <c r="H1224" s="3"/>
      <c r="J1224" s="22"/>
      <c r="K1224" s="3"/>
      <c r="N1224" s="23"/>
    </row>
    <row r="1225" spans="1:14" s="1" customFormat="1">
      <c r="A1225" s="66"/>
      <c r="H1225" s="3"/>
      <c r="J1225" s="22"/>
      <c r="K1225" s="3"/>
      <c r="N1225" s="23"/>
    </row>
    <row r="1226" spans="1:14" s="1" customFormat="1">
      <c r="A1226" s="66"/>
      <c r="H1226" s="3"/>
      <c r="J1226" s="22"/>
      <c r="K1226" s="3"/>
      <c r="N1226" s="23"/>
    </row>
    <row r="1227" spans="1:14" s="1" customFormat="1">
      <c r="A1227" s="66"/>
      <c r="H1227" s="3"/>
      <c r="J1227" s="22"/>
      <c r="K1227" s="3"/>
      <c r="N1227" s="23"/>
    </row>
    <row r="1228" spans="1:14" s="1" customFormat="1">
      <c r="A1228" s="66"/>
      <c r="H1228" s="3"/>
      <c r="J1228" s="22"/>
      <c r="K1228" s="3"/>
      <c r="N1228" s="23"/>
    </row>
    <row r="1229" spans="1:14" s="1" customFormat="1">
      <c r="A1229" s="66"/>
      <c r="H1229" s="3"/>
      <c r="J1229" s="22"/>
      <c r="K1229" s="3"/>
      <c r="N1229" s="23"/>
    </row>
    <row r="1230" spans="1:14" s="1" customFormat="1">
      <c r="A1230" s="66"/>
      <c r="H1230" s="3"/>
      <c r="J1230" s="22"/>
      <c r="K1230" s="3"/>
      <c r="N1230" s="23"/>
    </row>
    <row r="1231" spans="1:14" s="1" customFormat="1">
      <c r="A1231" s="66"/>
      <c r="H1231" s="3"/>
      <c r="J1231" s="22"/>
      <c r="K1231" s="3"/>
      <c r="N1231" s="23"/>
    </row>
    <row r="1232" spans="1:14" s="1" customFormat="1">
      <c r="A1232" s="66"/>
      <c r="H1232" s="3"/>
      <c r="J1232" s="22"/>
      <c r="K1232" s="3"/>
      <c r="N1232" s="23"/>
    </row>
    <row r="1233" spans="1:14" s="1" customFormat="1">
      <c r="A1233" s="66"/>
      <c r="H1233" s="3"/>
      <c r="J1233" s="22"/>
      <c r="K1233" s="3"/>
      <c r="N1233" s="23"/>
    </row>
    <row r="1234" spans="1:14" s="1" customFormat="1">
      <c r="A1234" s="66"/>
      <c r="H1234" s="3"/>
      <c r="J1234" s="22"/>
      <c r="K1234" s="3"/>
      <c r="N1234" s="23"/>
    </row>
    <row r="1235" spans="1:14" s="1" customFormat="1">
      <c r="A1235" s="66"/>
      <c r="H1235" s="3"/>
      <c r="J1235" s="22"/>
      <c r="K1235" s="3"/>
      <c r="N1235" s="23"/>
    </row>
    <row r="1236" spans="1:14" s="1" customFormat="1">
      <c r="A1236" s="66"/>
      <c r="H1236" s="3"/>
      <c r="J1236" s="22"/>
      <c r="K1236" s="3"/>
      <c r="N1236" s="23"/>
    </row>
    <row r="1237" spans="1:14" s="1" customFormat="1">
      <c r="A1237" s="66"/>
      <c r="H1237" s="3"/>
      <c r="J1237" s="22"/>
      <c r="K1237" s="3"/>
      <c r="N1237" s="23"/>
    </row>
    <row r="1238" spans="1:14" s="1" customFormat="1">
      <c r="A1238" s="66"/>
      <c r="H1238" s="3"/>
      <c r="J1238" s="22"/>
      <c r="K1238" s="3"/>
      <c r="N1238" s="23"/>
    </row>
    <row r="1239" spans="1:14" s="1" customFormat="1">
      <c r="A1239" s="66"/>
      <c r="H1239" s="3"/>
      <c r="J1239" s="22"/>
      <c r="K1239" s="3"/>
      <c r="N1239" s="23"/>
    </row>
    <row r="1240" spans="1:14" s="1" customFormat="1">
      <c r="A1240" s="66"/>
      <c r="H1240" s="3"/>
      <c r="J1240" s="22"/>
      <c r="K1240" s="3"/>
      <c r="N1240" s="23"/>
    </row>
    <row r="1241" spans="1:14" s="1" customFormat="1">
      <c r="A1241" s="66"/>
      <c r="H1241" s="3"/>
      <c r="J1241" s="22"/>
      <c r="K1241" s="3"/>
      <c r="N1241" s="23"/>
    </row>
    <row r="1242" spans="1:14" s="1" customFormat="1">
      <c r="A1242" s="66"/>
      <c r="H1242" s="3"/>
      <c r="J1242" s="22"/>
      <c r="K1242" s="3"/>
      <c r="N1242" s="23"/>
    </row>
    <row r="1243" spans="1:14" s="1" customFormat="1">
      <c r="A1243" s="66"/>
      <c r="H1243" s="3"/>
      <c r="J1243" s="22"/>
      <c r="K1243" s="3"/>
      <c r="N1243" s="23"/>
    </row>
    <row r="1244" spans="1:14" s="1" customFormat="1">
      <c r="A1244" s="66"/>
      <c r="H1244" s="3"/>
      <c r="J1244" s="22"/>
      <c r="K1244" s="3"/>
      <c r="N1244" s="23"/>
    </row>
    <row r="1245" spans="1:14" s="1" customFormat="1">
      <c r="A1245" s="66"/>
      <c r="H1245" s="3"/>
      <c r="J1245" s="22"/>
      <c r="K1245" s="3"/>
      <c r="N1245" s="23"/>
    </row>
    <row r="1246" spans="1:14" s="1" customFormat="1">
      <c r="A1246" s="66"/>
      <c r="H1246" s="3"/>
      <c r="J1246" s="22"/>
      <c r="K1246" s="3"/>
      <c r="N1246" s="23"/>
    </row>
    <row r="1247" spans="1:14" s="1" customFormat="1">
      <c r="A1247" s="66"/>
      <c r="H1247" s="3"/>
      <c r="J1247" s="22"/>
      <c r="K1247" s="3"/>
      <c r="N1247" s="23"/>
    </row>
    <row r="1248" spans="1:14" s="1" customFormat="1">
      <c r="A1248" s="66"/>
      <c r="H1248" s="3"/>
      <c r="J1248" s="22"/>
      <c r="K1248" s="3"/>
      <c r="N1248" s="23"/>
    </row>
    <row r="1249" spans="1:14" s="1" customFormat="1">
      <c r="A1249" s="66"/>
      <c r="H1249" s="3"/>
      <c r="J1249" s="22"/>
      <c r="K1249" s="3"/>
      <c r="N1249" s="23"/>
    </row>
    <row r="1250" spans="1:14" s="1" customFormat="1">
      <c r="A1250" s="66"/>
      <c r="H1250" s="3"/>
      <c r="J1250" s="22"/>
      <c r="K1250" s="3"/>
      <c r="N1250" s="23"/>
    </row>
    <row r="1251" spans="1:14" s="1" customFormat="1">
      <c r="A1251" s="66"/>
      <c r="H1251" s="3"/>
      <c r="J1251" s="22"/>
      <c r="K1251" s="3"/>
      <c r="N1251" s="23"/>
    </row>
    <row r="1252" spans="1:14" s="1" customFormat="1">
      <c r="A1252" s="66"/>
      <c r="H1252" s="3"/>
      <c r="J1252" s="22"/>
      <c r="K1252" s="3"/>
      <c r="N1252" s="23"/>
    </row>
    <row r="1253" spans="1:14" s="1" customFormat="1">
      <c r="A1253" s="66"/>
      <c r="H1253" s="3"/>
      <c r="J1253" s="22"/>
      <c r="K1253" s="3"/>
      <c r="N1253" s="23"/>
    </row>
    <row r="1254" spans="1:14" s="1" customFormat="1">
      <c r="A1254" s="66"/>
      <c r="H1254" s="3"/>
      <c r="J1254" s="22"/>
      <c r="K1254" s="3"/>
      <c r="N1254" s="23"/>
    </row>
    <row r="1255" spans="1:14" s="1" customFormat="1">
      <c r="A1255" s="66"/>
      <c r="H1255" s="3"/>
      <c r="J1255" s="22"/>
      <c r="K1255" s="3"/>
      <c r="N1255" s="23"/>
    </row>
    <row r="1256" spans="1:14" s="1" customFormat="1">
      <c r="A1256" s="66"/>
      <c r="H1256" s="3"/>
      <c r="J1256" s="22"/>
      <c r="K1256" s="3"/>
      <c r="N1256" s="23"/>
    </row>
    <row r="1257" spans="1:14" s="1" customFormat="1">
      <c r="A1257" s="66"/>
      <c r="H1257" s="3"/>
      <c r="J1257" s="22"/>
      <c r="K1257" s="3"/>
      <c r="N1257" s="23"/>
    </row>
    <row r="1258" spans="1:14" s="1" customFormat="1">
      <c r="A1258" s="66"/>
      <c r="H1258" s="3"/>
      <c r="J1258" s="22"/>
      <c r="K1258" s="3"/>
      <c r="N1258" s="23"/>
    </row>
    <row r="1259" spans="1:14" s="1" customFormat="1">
      <c r="A1259" s="66"/>
      <c r="H1259" s="3"/>
      <c r="J1259" s="22"/>
      <c r="K1259" s="3"/>
      <c r="N1259" s="23"/>
    </row>
    <row r="1260" spans="1:14" s="1" customFormat="1">
      <c r="A1260" s="66"/>
      <c r="H1260" s="3"/>
      <c r="J1260" s="22"/>
      <c r="K1260" s="3"/>
      <c r="N1260" s="23"/>
    </row>
    <row r="1261" spans="1:14" s="1" customFormat="1">
      <c r="A1261" s="66"/>
      <c r="H1261" s="3"/>
      <c r="J1261" s="22"/>
      <c r="K1261" s="3"/>
      <c r="N1261" s="23"/>
    </row>
    <row r="1262" spans="1:14" s="1" customFormat="1">
      <c r="A1262" s="66"/>
      <c r="H1262" s="3"/>
      <c r="J1262" s="22"/>
      <c r="K1262" s="3"/>
      <c r="N1262" s="23"/>
    </row>
    <row r="1263" spans="1:14" s="1" customFormat="1">
      <c r="A1263" s="66"/>
      <c r="H1263" s="3"/>
      <c r="J1263" s="22"/>
      <c r="K1263" s="3"/>
      <c r="N1263" s="23"/>
    </row>
    <row r="1264" spans="1:14" s="1" customFormat="1">
      <c r="A1264" s="66"/>
      <c r="H1264" s="3"/>
      <c r="J1264" s="22"/>
      <c r="K1264" s="3"/>
      <c r="N1264" s="23"/>
    </row>
    <row r="1265" spans="1:14" s="1" customFormat="1">
      <c r="A1265" s="66"/>
      <c r="H1265" s="3"/>
      <c r="J1265" s="22"/>
      <c r="K1265" s="3"/>
      <c r="N1265" s="23"/>
    </row>
    <row r="1266" spans="1:14" s="1" customFormat="1">
      <c r="A1266" s="66"/>
      <c r="H1266" s="3"/>
      <c r="J1266" s="22"/>
      <c r="K1266" s="3"/>
      <c r="N1266" s="23"/>
    </row>
    <row r="1267" spans="1:14" s="1" customFormat="1">
      <c r="A1267" s="66"/>
      <c r="H1267" s="3"/>
      <c r="J1267" s="22"/>
      <c r="K1267" s="3"/>
      <c r="N1267" s="23"/>
    </row>
    <row r="1268" spans="1:14" s="1" customFormat="1">
      <c r="A1268" s="66"/>
      <c r="H1268" s="3"/>
      <c r="J1268" s="22"/>
      <c r="K1268" s="3"/>
      <c r="N1268" s="23"/>
    </row>
    <row r="1269" spans="1:14" s="1" customFormat="1">
      <c r="A1269" s="66"/>
      <c r="H1269" s="3"/>
      <c r="J1269" s="22"/>
      <c r="K1269" s="3"/>
      <c r="N1269" s="23"/>
    </row>
    <row r="1270" spans="1:14" s="1" customFormat="1">
      <c r="A1270" s="66"/>
      <c r="H1270" s="3"/>
      <c r="J1270" s="22"/>
      <c r="K1270" s="3"/>
      <c r="N1270" s="23"/>
    </row>
    <row r="1271" spans="1:14" s="1" customFormat="1">
      <c r="A1271" s="66"/>
      <c r="H1271" s="3"/>
      <c r="J1271" s="22"/>
      <c r="K1271" s="3"/>
      <c r="N1271" s="23"/>
    </row>
    <row r="1272" spans="1:14" s="1" customFormat="1">
      <c r="A1272" s="66"/>
      <c r="H1272" s="3"/>
      <c r="J1272" s="22"/>
      <c r="K1272" s="3"/>
      <c r="N1272" s="23"/>
    </row>
    <row r="1273" spans="1:14" s="1" customFormat="1">
      <c r="A1273" s="66"/>
      <c r="H1273" s="3"/>
      <c r="J1273" s="22"/>
      <c r="K1273" s="3"/>
      <c r="N1273" s="23"/>
    </row>
    <row r="1274" spans="1:14" s="1" customFormat="1">
      <c r="A1274" s="66"/>
      <c r="H1274" s="3"/>
      <c r="J1274" s="22"/>
      <c r="K1274" s="3"/>
      <c r="N1274" s="23"/>
    </row>
    <row r="1275" spans="1:14" s="1" customFormat="1">
      <c r="A1275" s="66"/>
      <c r="H1275" s="3"/>
      <c r="J1275" s="22"/>
      <c r="K1275" s="3"/>
      <c r="N1275" s="23"/>
    </row>
    <row r="1276" spans="1:14" s="1" customFormat="1">
      <c r="A1276" s="66"/>
      <c r="H1276" s="3"/>
      <c r="J1276" s="22"/>
      <c r="K1276" s="3"/>
      <c r="N1276" s="23"/>
    </row>
    <row r="1277" spans="1:14" s="1" customFormat="1">
      <c r="A1277" s="66"/>
      <c r="H1277" s="3"/>
      <c r="J1277" s="22"/>
      <c r="K1277" s="3"/>
      <c r="N1277" s="23"/>
    </row>
    <row r="1278" spans="1:14" s="1" customFormat="1">
      <c r="A1278" s="66"/>
      <c r="H1278" s="3"/>
      <c r="J1278" s="22"/>
      <c r="K1278" s="3"/>
      <c r="N1278" s="23"/>
    </row>
    <row r="1279" spans="1:14" s="1" customFormat="1">
      <c r="A1279" s="66"/>
      <c r="H1279" s="3"/>
      <c r="J1279" s="22"/>
      <c r="K1279" s="3"/>
      <c r="N1279" s="23"/>
    </row>
    <row r="1280" spans="1:14" s="1" customFormat="1">
      <c r="A1280" s="66"/>
      <c r="H1280" s="3"/>
      <c r="J1280" s="22"/>
      <c r="K1280" s="3"/>
      <c r="N1280" s="23"/>
    </row>
    <row r="1281" spans="1:14" s="1" customFormat="1">
      <c r="A1281" s="66"/>
      <c r="H1281" s="3"/>
      <c r="J1281" s="22"/>
      <c r="K1281" s="3"/>
      <c r="N1281" s="23"/>
    </row>
    <row r="1282" spans="1:14" s="1" customFormat="1">
      <c r="A1282" s="66"/>
      <c r="H1282" s="3"/>
      <c r="J1282" s="22"/>
      <c r="K1282" s="3"/>
      <c r="N1282" s="23"/>
    </row>
    <row r="1283" spans="1:14" s="1" customFormat="1">
      <c r="A1283" s="66"/>
      <c r="H1283" s="3"/>
      <c r="J1283" s="22"/>
      <c r="K1283" s="3"/>
      <c r="N1283" s="23"/>
    </row>
    <row r="1284" spans="1:14" s="1" customFormat="1">
      <c r="A1284" s="66"/>
      <c r="H1284" s="3"/>
      <c r="J1284" s="22"/>
      <c r="K1284" s="3"/>
      <c r="N1284" s="23"/>
    </row>
    <row r="1285" spans="1:14" s="1" customFormat="1">
      <c r="A1285" s="66"/>
      <c r="H1285" s="3"/>
      <c r="J1285" s="22"/>
      <c r="K1285" s="3"/>
      <c r="N1285" s="23"/>
    </row>
    <row r="1286" spans="1:14" s="1" customFormat="1">
      <c r="A1286" s="66"/>
      <c r="H1286" s="3"/>
      <c r="J1286" s="22"/>
      <c r="K1286" s="3"/>
      <c r="N1286" s="23"/>
    </row>
    <row r="1287" spans="1:14" s="1" customFormat="1">
      <c r="A1287" s="66"/>
      <c r="H1287" s="3"/>
      <c r="J1287" s="22"/>
      <c r="K1287" s="3"/>
      <c r="N1287" s="23"/>
    </row>
    <row r="1288" spans="1:14" s="1" customFormat="1">
      <c r="A1288" s="66"/>
      <c r="H1288" s="3"/>
      <c r="J1288" s="22"/>
      <c r="K1288" s="3"/>
      <c r="N1288" s="23"/>
    </row>
    <row r="1289" spans="1:14" s="1" customFormat="1">
      <c r="A1289" s="66"/>
      <c r="H1289" s="3"/>
      <c r="J1289" s="22"/>
      <c r="K1289" s="3"/>
      <c r="N1289" s="23"/>
    </row>
    <row r="1290" spans="1:14" s="1" customFormat="1">
      <c r="A1290" s="66"/>
      <c r="H1290" s="3"/>
      <c r="J1290" s="22"/>
      <c r="K1290" s="3"/>
      <c r="N1290" s="23"/>
    </row>
    <row r="1291" spans="1:14" s="1" customFormat="1">
      <c r="A1291" s="66"/>
      <c r="H1291" s="3"/>
      <c r="J1291" s="22"/>
      <c r="K1291" s="3"/>
      <c r="N1291" s="23"/>
    </row>
    <row r="1292" spans="1:14" s="1" customFormat="1">
      <c r="A1292" s="66"/>
      <c r="H1292" s="3"/>
      <c r="J1292" s="22"/>
      <c r="K1292" s="3"/>
      <c r="N1292" s="23"/>
    </row>
    <row r="1293" spans="1:14" s="1" customFormat="1">
      <c r="A1293" s="66"/>
      <c r="H1293" s="3"/>
      <c r="J1293" s="22"/>
      <c r="K1293" s="3"/>
      <c r="N1293" s="23"/>
    </row>
    <row r="1294" spans="1:14" s="1" customFormat="1">
      <c r="A1294" s="66"/>
      <c r="H1294" s="3"/>
      <c r="J1294" s="22"/>
      <c r="K1294" s="3"/>
      <c r="N1294" s="23"/>
    </row>
    <row r="1295" spans="1:14" s="1" customFormat="1">
      <c r="A1295" s="66"/>
      <c r="H1295" s="3"/>
      <c r="J1295" s="22"/>
      <c r="K1295" s="3"/>
      <c r="N1295" s="23"/>
    </row>
    <row r="1296" spans="1:14" s="1" customFormat="1">
      <c r="A1296" s="66"/>
      <c r="H1296" s="3"/>
      <c r="J1296" s="22"/>
      <c r="K1296" s="3"/>
      <c r="N1296" s="23"/>
    </row>
    <row r="1297" spans="1:14" s="1" customFormat="1">
      <c r="A1297" s="66"/>
      <c r="H1297" s="3"/>
      <c r="J1297" s="22"/>
      <c r="K1297" s="3"/>
      <c r="N1297" s="23"/>
    </row>
    <row r="1298" spans="1:14" s="1" customFormat="1">
      <c r="A1298" s="66"/>
      <c r="H1298" s="3"/>
      <c r="J1298" s="22"/>
      <c r="K1298" s="3"/>
      <c r="N1298" s="23"/>
    </row>
    <row r="1299" spans="1:14" s="1" customFormat="1">
      <c r="A1299" s="66"/>
      <c r="H1299" s="3"/>
      <c r="J1299" s="22"/>
      <c r="K1299" s="3"/>
      <c r="N1299" s="23"/>
    </row>
    <row r="1300" spans="1:14" s="1" customFormat="1">
      <c r="A1300" s="66"/>
      <c r="H1300" s="3"/>
      <c r="J1300" s="22"/>
      <c r="K1300" s="3"/>
      <c r="N1300" s="23"/>
    </row>
    <row r="1301" spans="1:14" s="1" customFormat="1">
      <c r="A1301" s="66"/>
      <c r="H1301" s="3"/>
      <c r="J1301" s="22"/>
      <c r="K1301" s="3"/>
      <c r="N1301" s="23"/>
    </row>
    <row r="1302" spans="1:14" s="1" customFormat="1">
      <c r="A1302" s="66"/>
      <c r="H1302" s="3"/>
      <c r="J1302" s="22"/>
      <c r="K1302" s="3"/>
      <c r="N1302" s="23"/>
    </row>
    <row r="1303" spans="1:14" s="1" customFormat="1">
      <c r="A1303" s="66"/>
      <c r="H1303" s="3"/>
      <c r="J1303" s="22"/>
      <c r="K1303" s="3"/>
      <c r="N1303" s="23"/>
    </row>
    <row r="1304" spans="1:14" s="1" customFormat="1">
      <c r="A1304" s="66"/>
      <c r="H1304" s="3"/>
      <c r="J1304" s="22"/>
      <c r="K1304" s="3"/>
      <c r="N1304" s="23"/>
    </row>
    <row r="1305" spans="1:14" s="1" customFormat="1">
      <c r="A1305" s="66"/>
      <c r="H1305" s="3"/>
      <c r="J1305" s="22"/>
      <c r="K1305" s="3"/>
      <c r="N1305" s="23"/>
    </row>
    <row r="1306" spans="1:14" s="1" customFormat="1">
      <c r="A1306" s="66"/>
      <c r="H1306" s="3"/>
      <c r="J1306" s="22"/>
      <c r="K1306" s="3"/>
      <c r="N1306" s="23"/>
    </row>
    <row r="1307" spans="1:14" s="1" customFormat="1">
      <c r="A1307" s="66"/>
      <c r="H1307" s="3"/>
      <c r="J1307" s="22"/>
      <c r="K1307" s="3"/>
      <c r="N1307" s="23"/>
    </row>
    <row r="1308" spans="1:14" s="1" customFormat="1">
      <c r="A1308" s="66"/>
      <c r="H1308" s="3"/>
      <c r="J1308" s="22"/>
      <c r="K1308" s="3"/>
      <c r="N1308" s="23"/>
    </row>
    <row r="1309" spans="1:14" s="1" customFormat="1">
      <c r="A1309" s="66"/>
      <c r="H1309" s="3"/>
      <c r="J1309" s="22"/>
      <c r="K1309" s="3"/>
      <c r="N1309" s="23"/>
    </row>
    <row r="1310" spans="1:14" s="1" customFormat="1">
      <c r="A1310" s="66"/>
      <c r="H1310" s="3"/>
      <c r="J1310" s="22"/>
      <c r="K1310" s="3"/>
      <c r="N1310" s="23"/>
    </row>
    <row r="1311" spans="1:14" s="1" customFormat="1">
      <c r="A1311" s="66"/>
      <c r="H1311" s="3"/>
      <c r="J1311" s="22"/>
      <c r="K1311" s="3"/>
      <c r="N1311" s="23"/>
    </row>
    <row r="1312" spans="1:14" s="1" customFormat="1">
      <c r="A1312" s="66"/>
      <c r="H1312" s="3"/>
      <c r="J1312" s="22"/>
      <c r="K1312" s="3"/>
      <c r="N1312" s="23"/>
    </row>
    <row r="1313" spans="1:14" s="1" customFormat="1">
      <c r="A1313" s="66"/>
      <c r="H1313" s="3"/>
      <c r="J1313" s="22"/>
      <c r="K1313" s="3"/>
      <c r="N1313" s="23"/>
    </row>
    <row r="1314" spans="1:14" s="1" customFormat="1">
      <c r="A1314" s="66"/>
      <c r="H1314" s="3"/>
      <c r="J1314" s="22"/>
      <c r="K1314" s="3"/>
      <c r="N1314" s="23"/>
    </row>
    <row r="1315" spans="1:14" s="1" customFormat="1">
      <c r="A1315" s="66"/>
      <c r="H1315" s="3"/>
      <c r="J1315" s="22"/>
      <c r="K1315" s="3"/>
      <c r="N1315" s="23"/>
    </row>
    <row r="1316" spans="1:14" s="1" customFormat="1">
      <c r="A1316" s="66"/>
      <c r="H1316" s="3"/>
      <c r="J1316" s="22"/>
      <c r="K1316" s="3"/>
      <c r="N1316" s="23"/>
    </row>
    <row r="1317" spans="1:14" s="1" customFormat="1">
      <c r="A1317" s="66"/>
      <c r="H1317" s="3"/>
      <c r="J1317" s="22"/>
      <c r="K1317" s="3"/>
      <c r="N1317" s="23"/>
    </row>
    <row r="1318" spans="1:14" s="1" customFormat="1">
      <c r="A1318" s="66"/>
      <c r="H1318" s="3"/>
      <c r="J1318" s="22"/>
      <c r="K1318" s="3"/>
      <c r="N1318" s="23"/>
    </row>
    <row r="1319" spans="1:14" s="1" customFormat="1">
      <c r="A1319" s="66"/>
      <c r="H1319" s="3"/>
      <c r="J1319" s="22"/>
      <c r="K1319" s="3"/>
      <c r="N1319" s="23"/>
    </row>
    <row r="1320" spans="1:14" s="1" customFormat="1">
      <c r="A1320" s="66"/>
      <c r="H1320" s="3"/>
      <c r="J1320" s="22"/>
      <c r="K1320" s="3"/>
      <c r="N1320" s="23"/>
    </row>
    <row r="1321" spans="1:14" s="1" customFormat="1">
      <c r="A1321" s="66"/>
      <c r="H1321" s="3"/>
      <c r="J1321" s="22"/>
      <c r="K1321" s="3"/>
      <c r="N1321" s="23"/>
    </row>
    <row r="1322" spans="1:14" s="1" customFormat="1">
      <c r="A1322" s="66"/>
      <c r="H1322" s="3"/>
      <c r="J1322" s="22"/>
      <c r="K1322" s="3"/>
      <c r="N1322" s="23"/>
    </row>
    <row r="1323" spans="1:14" s="1" customFormat="1">
      <c r="A1323" s="66"/>
      <c r="H1323" s="3"/>
      <c r="J1323" s="22"/>
      <c r="K1323" s="3"/>
      <c r="N1323" s="23"/>
    </row>
    <row r="1324" spans="1:14" s="1" customFormat="1">
      <c r="A1324" s="66"/>
      <c r="H1324" s="3"/>
      <c r="J1324" s="22"/>
      <c r="K1324" s="3"/>
      <c r="N1324" s="23"/>
    </row>
    <row r="1325" spans="1:14" s="1" customFormat="1">
      <c r="A1325" s="66"/>
      <c r="H1325" s="3"/>
      <c r="J1325" s="22"/>
      <c r="K1325" s="3"/>
      <c r="N1325" s="23"/>
    </row>
    <row r="1326" spans="1:14" s="1" customFormat="1">
      <c r="A1326" s="66"/>
      <c r="H1326" s="3"/>
      <c r="J1326" s="22"/>
      <c r="K1326" s="3"/>
      <c r="N1326" s="23"/>
    </row>
    <row r="1327" spans="1:14" s="1" customFormat="1">
      <c r="A1327" s="66"/>
      <c r="H1327" s="3"/>
      <c r="J1327" s="22"/>
      <c r="K1327" s="3"/>
      <c r="N1327" s="23"/>
    </row>
    <row r="1328" spans="1:14" s="1" customFormat="1">
      <c r="A1328" s="66"/>
      <c r="H1328" s="3"/>
      <c r="J1328" s="22"/>
      <c r="K1328" s="3"/>
      <c r="N1328" s="23"/>
    </row>
    <row r="1329" spans="1:14" s="1" customFormat="1">
      <c r="A1329" s="66"/>
      <c r="H1329" s="3"/>
      <c r="J1329" s="22"/>
      <c r="K1329" s="3"/>
      <c r="N1329" s="23"/>
    </row>
    <row r="1330" spans="1:14" s="1" customFormat="1">
      <c r="A1330" s="66"/>
      <c r="H1330" s="3"/>
      <c r="J1330" s="22"/>
      <c r="K1330" s="3"/>
      <c r="N1330" s="23"/>
    </row>
    <row r="1331" spans="1:14" s="1" customFormat="1">
      <c r="A1331" s="66"/>
      <c r="H1331" s="3"/>
      <c r="J1331" s="22"/>
      <c r="K1331" s="3"/>
      <c r="N1331" s="23"/>
    </row>
    <row r="1332" spans="1:14" s="1" customFormat="1">
      <c r="A1332" s="66"/>
      <c r="H1332" s="3"/>
      <c r="J1332" s="22"/>
      <c r="K1332" s="3"/>
      <c r="N1332" s="23"/>
    </row>
    <row r="1333" spans="1:14" s="1" customFormat="1">
      <c r="A1333" s="66"/>
      <c r="H1333" s="3"/>
      <c r="J1333" s="22"/>
      <c r="K1333" s="3"/>
      <c r="N1333" s="23"/>
    </row>
    <row r="1334" spans="1:14" s="1" customFormat="1">
      <c r="A1334" s="66"/>
      <c r="H1334" s="3"/>
      <c r="J1334" s="22"/>
      <c r="K1334" s="3"/>
      <c r="N1334" s="23"/>
    </row>
    <row r="1335" spans="1:14" s="1" customFormat="1">
      <c r="A1335" s="66"/>
      <c r="H1335" s="3"/>
      <c r="J1335" s="22"/>
      <c r="K1335" s="3"/>
      <c r="N1335" s="23"/>
    </row>
    <row r="1336" spans="1:14" s="1" customFormat="1">
      <c r="A1336" s="66"/>
      <c r="H1336" s="3"/>
      <c r="J1336" s="22"/>
      <c r="K1336" s="3"/>
      <c r="N1336" s="23"/>
    </row>
    <row r="1337" spans="1:14" s="1" customFormat="1">
      <c r="A1337" s="66"/>
      <c r="H1337" s="3"/>
      <c r="J1337" s="22"/>
      <c r="K1337" s="3"/>
      <c r="N1337" s="23"/>
    </row>
    <row r="1338" spans="1:14" s="1" customFormat="1">
      <c r="A1338" s="66"/>
      <c r="H1338" s="3"/>
      <c r="J1338" s="22"/>
      <c r="K1338" s="3"/>
      <c r="N1338" s="23"/>
    </row>
    <row r="1339" spans="1:14" s="1" customFormat="1">
      <c r="A1339" s="66"/>
      <c r="H1339" s="3"/>
      <c r="J1339" s="22"/>
      <c r="K1339" s="3"/>
      <c r="N1339" s="23"/>
    </row>
    <row r="1340" spans="1:14" s="1" customFormat="1">
      <c r="A1340" s="66"/>
      <c r="H1340" s="3"/>
      <c r="J1340" s="22"/>
      <c r="K1340" s="3"/>
      <c r="N1340" s="23"/>
    </row>
    <row r="1341" spans="1:14" s="1" customFormat="1">
      <c r="A1341" s="66"/>
      <c r="H1341" s="3"/>
      <c r="J1341" s="22"/>
      <c r="K1341" s="3"/>
      <c r="N1341" s="23"/>
    </row>
    <row r="1342" spans="1:14" s="1" customFormat="1">
      <c r="A1342" s="66"/>
      <c r="H1342" s="3"/>
      <c r="J1342" s="22"/>
      <c r="K1342" s="3"/>
      <c r="N1342" s="23"/>
    </row>
    <row r="1343" spans="1:14" s="1" customFormat="1">
      <c r="A1343" s="66"/>
      <c r="H1343" s="3"/>
      <c r="J1343" s="22"/>
      <c r="K1343" s="3"/>
      <c r="N1343" s="23"/>
    </row>
    <row r="1344" spans="1:14" s="1" customFormat="1">
      <c r="A1344" s="66"/>
      <c r="H1344" s="3"/>
      <c r="J1344" s="22"/>
      <c r="K1344" s="3"/>
      <c r="N1344" s="23"/>
    </row>
    <row r="1345" spans="1:14" s="1" customFormat="1">
      <c r="A1345" s="66"/>
      <c r="H1345" s="3"/>
      <c r="J1345" s="22"/>
      <c r="K1345" s="3"/>
      <c r="N1345" s="23"/>
    </row>
    <row r="1346" spans="1:14" s="1" customFormat="1">
      <c r="A1346" s="66"/>
      <c r="H1346" s="3"/>
      <c r="J1346" s="22"/>
      <c r="K1346" s="3"/>
      <c r="N1346" s="23"/>
    </row>
    <row r="1347" spans="1:14" s="1" customFormat="1">
      <c r="A1347" s="66"/>
      <c r="H1347" s="3"/>
      <c r="J1347" s="22"/>
      <c r="K1347" s="3"/>
      <c r="N1347" s="23"/>
    </row>
    <row r="1348" spans="1:14" s="1" customFormat="1">
      <c r="A1348" s="66"/>
      <c r="H1348" s="3"/>
      <c r="J1348" s="22"/>
      <c r="K1348" s="3"/>
      <c r="N1348" s="23"/>
    </row>
    <row r="1349" spans="1:14" s="1" customFormat="1">
      <c r="A1349" s="66"/>
      <c r="H1349" s="3"/>
      <c r="J1349" s="22"/>
      <c r="K1349" s="3"/>
      <c r="N1349" s="23"/>
    </row>
    <row r="1350" spans="1:14" s="1" customFormat="1">
      <c r="A1350" s="66"/>
      <c r="H1350" s="3"/>
      <c r="J1350" s="22"/>
      <c r="K1350" s="3"/>
      <c r="N1350" s="23"/>
    </row>
    <row r="1351" spans="1:14" s="1" customFormat="1">
      <c r="A1351" s="66"/>
      <c r="H1351" s="3"/>
      <c r="J1351" s="22"/>
      <c r="K1351" s="3"/>
      <c r="N1351" s="23"/>
    </row>
    <row r="1352" spans="1:14" s="1" customFormat="1">
      <c r="A1352" s="66"/>
      <c r="H1352" s="3"/>
      <c r="J1352" s="22"/>
      <c r="K1352" s="3"/>
      <c r="N1352" s="23"/>
    </row>
    <row r="1353" spans="1:14" s="1" customFormat="1">
      <c r="A1353" s="66"/>
      <c r="H1353" s="3"/>
      <c r="J1353" s="22"/>
      <c r="K1353" s="3"/>
      <c r="N1353" s="23"/>
    </row>
    <row r="1354" spans="1:14" s="1" customFormat="1">
      <c r="A1354" s="66"/>
      <c r="H1354" s="3"/>
      <c r="J1354" s="22"/>
      <c r="K1354" s="3"/>
      <c r="N1354" s="23"/>
    </row>
    <row r="1355" spans="1:14" s="1" customFormat="1">
      <c r="A1355" s="66"/>
      <c r="H1355" s="3"/>
      <c r="J1355" s="22"/>
      <c r="K1355" s="3"/>
      <c r="N1355" s="23"/>
    </row>
    <row r="1356" spans="1:14" s="1" customFormat="1">
      <c r="A1356" s="66"/>
      <c r="H1356" s="3"/>
      <c r="J1356" s="22"/>
      <c r="K1356" s="3"/>
      <c r="N1356" s="23"/>
    </row>
    <row r="1357" spans="1:14" s="1" customFormat="1">
      <c r="A1357" s="66"/>
      <c r="H1357" s="3"/>
      <c r="J1357" s="22"/>
      <c r="K1357" s="3"/>
      <c r="N1357" s="23"/>
    </row>
    <row r="1358" spans="1:14" s="1" customFormat="1">
      <c r="A1358" s="66"/>
      <c r="H1358" s="3"/>
      <c r="J1358" s="22"/>
      <c r="K1358" s="3"/>
      <c r="N1358" s="23"/>
    </row>
    <row r="1359" spans="1:14" s="1" customFormat="1">
      <c r="A1359" s="66"/>
      <c r="H1359" s="3"/>
      <c r="J1359" s="22"/>
      <c r="K1359" s="3"/>
      <c r="N1359" s="23"/>
    </row>
    <row r="1360" spans="1:14" s="1" customFormat="1">
      <c r="A1360" s="66"/>
      <c r="H1360" s="3"/>
      <c r="J1360" s="22"/>
      <c r="K1360" s="3"/>
      <c r="N1360" s="23"/>
    </row>
    <row r="1361" spans="1:14" s="1" customFormat="1">
      <c r="A1361" s="66"/>
      <c r="H1361" s="3"/>
      <c r="J1361" s="22"/>
      <c r="K1361" s="3"/>
      <c r="N1361" s="23"/>
    </row>
    <row r="1362" spans="1:14" s="1" customFormat="1">
      <c r="A1362" s="66"/>
      <c r="H1362" s="3"/>
      <c r="J1362" s="22"/>
      <c r="K1362" s="3"/>
      <c r="N1362" s="23"/>
    </row>
    <row r="1363" spans="1:14" s="1" customFormat="1">
      <c r="A1363" s="66"/>
      <c r="H1363" s="3"/>
      <c r="J1363" s="22"/>
      <c r="K1363" s="3"/>
      <c r="N1363" s="23"/>
    </row>
    <row r="1364" spans="1:14" s="1" customFormat="1">
      <c r="A1364" s="66"/>
      <c r="H1364" s="3"/>
      <c r="J1364" s="22"/>
      <c r="K1364" s="3"/>
      <c r="N1364" s="23"/>
    </row>
    <row r="1365" spans="1:14" s="1" customFormat="1">
      <c r="A1365" s="66"/>
      <c r="H1365" s="3"/>
      <c r="J1365" s="22"/>
      <c r="K1365" s="3"/>
      <c r="N1365" s="23"/>
    </row>
    <row r="1366" spans="1:14" s="1" customFormat="1">
      <c r="A1366" s="66"/>
      <c r="H1366" s="3"/>
      <c r="J1366" s="22"/>
      <c r="K1366" s="3"/>
      <c r="N1366" s="23"/>
    </row>
    <row r="1367" spans="1:14" s="1" customFormat="1">
      <c r="A1367" s="66"/>
      <c r="H1367" s="3"/>
      <c r="J1367" s="22"/>
      <c r="K1367" s="3"/>
      <c r="N1367" s="23"/>
    </row>
    <row r="1368" spans="1:14" s="1" customFormat="1">
      <c r="A1368" s="66"/>
      <c r="H1368" s="3"/>
      <c r="J1368" s="22"/>
      <c r="K1368" s="3"/>
      <c r="N1368" s="23"/>
    </row>
    <row r="1369" spans="1:14" s="1" customFormat="1">
      <c r="A1369" s="66"/>
      <c r="H1369" s="3"/>
      <c r="J1369" s="22"/>
      <c r="K1369" s="3"/>
      <c r="N1369" s="23"/>
    </row>
    <row r="1370" spans="1:14" s="1" customFormat="1">
      <c r="A1370" s="66"/>
      <c r="H1370" s="3"/>
      <c r="J1370" s="22"/>
      <c r="K1370" s="3"/>
      <c r="N1370" s="23"/>
    </row>
    <row r="1371" spans="1:14" s="1" customFormat="1">
      <c r="A1371" s="66"/>
      <c r="H1371" s="3"/>
      <c r="J1371" s="22"/>
      <c r="K1371" s="3"/>
      <c r="N1371" s="23"/>
    </row>
    <row r="1372" spans="1:14" s="1" customFormat="1">
      <c r="A1372" s="66"/>
      <c r="H1372" s="3"/>
      <c r="J1372" s="22"/>
      <c r="K1372" s="3"/>
      <c r="N1372" s="23"/>
    </row>
    <row r="1373" spans="1:14" s="1" customFormat="1">
      <c r="A1373" s="66"/>
      <c r="H1373" s="3"/>
      <c r="J1373" s="22"/>
      <c r="K1373" s="3"/>
      <c r="N1373" s="23"/>
    </row>
    <row r="1374" spans="1:14" s="1" customFormat="1">
      <c r="A1374" s="66"/>
      <c r="H1374" s="3"/>
      <c r="J1374" s="22"/>
      <c r="K1374" s="3"/>
      <c r="N1374" s="23"/>
    </row>
    <row r="1375" spans="1:14" s="1" customFormat="1">
      <c r="A1375" s="66"/>
      <c r="H1375" s="3"/>
      <c r="J1375" s="22"/>
      <c r="K1375" s="3"/>
      <c r="N1375" s="23"/>
    </row>
    <row r="1376" spans="1:14" s="1" customFormat="1">
      <c r="A1376" s="66"/>
      <c r="H1376" s="3"/>
      <c r="J1376" s="22"/>
      <c r="K1376" s="3"/>
      <c r="N1376" s="23"/>
    </row>
    <row r="1377" spans="1:14" s="1" customFormat="1">
      <c r="A1377" s="66"/>
      <c r="H1377" s="3"/>
      <c r="J1377" s="22"/>
      <c r="K1377" s="3"/>
      <c r="N1377" s="23"/>
    </row>
    <row r="1378" spans="1:14" s="1" customFormat="1">
      <c r="A1378" s="66"/>
      <c r="H1378" s="3"/>
      <c r="J1378" s="22"/>
      <c r="K1378" s="3"/>
      <c r="N1378" s="23"/>
    </row>
    <row r="1379" spans="1:14" s="1" customFormat="1">
      <c r="A1379" s="66"/>
      <c r="H1379" s="3"/>
      <c r="J1379" s="22"/>
      <c r="K1379" s="3"/>
      <c r="N1379" s="23"/>
    </row>
    <row r="1380" spans="1:14" s="1" customFormat="1">
      <c r="A1380" s="66"/>
      <c r="H1380" s="3"/>
      <c r="J1380" s="22"/>
      <c r="K1380" s="3"/>
      <c r="N1380" s="23"/>
    </row>
    <row r="1381" spans="1:14" s="1" customFormat="1">
      <c r="A1381" s="66"/>
      <c r="H1381" s="3"/>
      <c r="J1381" s="22"/>
      <c r="K1381" s="3"/>
      <c r="N1381" s="23"/>
    </row>
    <row r="1382" spans="1:14" s="1" customFormat="1">
      <c r="A1382" s="66"/>
      <c r="H1382" s="3"/>
      <c r="J1382" s="22"/>
      <c r="K1382" s="3"/>
      <c r="N1382" s="23"/>
    </row>
    <row r="1383" spans="1:14" s="1" customFormat="1">
      <c r="A1383" s="66"/>
      <c r="H1383" s="3"/>
      <c r="J1383" s="22"/>
      <c r="K1383" s="3"/>
      <c r="N1383" s="23"/>
    </row>
    <row r="1384" spans="1:14" s="1" customFormat="1">
      <c r="A1384" s="66"/>
      <c r="H1384" s="3"/>
      <c r="J1384" s="22"/>
      <c r="K1384" s="3"/>
      <c r="N1384" s="23"/>
    </row>
    <row r="1385" spans="1:14" s="1" customFormat="1">
      <c r="A1385" s="66"/>
      <c r="H1385" s="3"/>
      <c r="J1385" s="22"/>
      <c r="K1385" s="3"/>
      <c r="N1385" s="23"/>
    </row>
    <row r="1386" spans="1:14" s="1" customFormat="1">
      <c r="A1386" s="66"/>
      <c r="H1386" s="3"/>
      <c r="J1386" s="22"/>
      <c r="K1386" s="3"/>
      <c r="N1386" s="23"/>
    </row>
    <row r="1387" spans="1:14" s="1" customFormat="1">
      <c r="A1387" s="66"/>
      <c r="H1387" s="3"/>
      <c r="J1387" s="22"/>
      <c r="K1387" s="3"/>
      <c r="N1387" s="23"/>
    </row>
    <row r="1388" spans="1:14" s="1" customFormat="1">
      <c r="A1388" s="66"/>
      <c r="H1388" s="3"/>
      <c r="J1388" s="22"/>
      <c r="K1388" s="3"/>
      <c r="N1388" s="23"/>
    </row>
    <row r="1389" spans="1:14" s="1" customFormat="1">
      <c r="A1389" s="66"/>
      <c r="H1389" s="3"/>
      <c r="J1389" s="22"/>
      <c r="K1389" s="3"/>
      <c r="N1389" s="23"/>
    </row>
    <row r="1390" spans="1:14" s="1" customFormat="1">
      <c r="A1390" s="66"/>
      <c r="H1390" s="3"/>
      <c r="J1390" s="22"/>
      <c r="K1390" s="3"/>
      <c r="N1390" s="23"/>
    </row>
    <row r="1391" spans="1:14" s="1" customFormat="1">
      <c r="A1391" s="66"/>
      <c r="H1391" s="3"/>
      <c r="J1391" s="22"/>
      <c r="K1391" s="3"/>
      <c r="N1391" s="23"/>
    </row>
    <row r="1392" spans="1:14" s="1" customFormat="1">
      <c r="A1392" s="66"/>
      <c r="H1392" s="3"/>
      <c r="J1392" s="22"/>
      <c r="K1392" s="3"/>
      <c r="N1392" s="23"/>
    </row>
    <row r="1393" spans="1:14" s="1" customFormat="1">
      <c r="A1393" s="66"/>
      <c r="H1393" s="3"/>
      <c r="J1393" s="22"/>
      <c r="K1393" s="3"/>
      <c r="N1393" s="23"/>
    </row>
    <row r="1394" spans="1:14" s="1" customFormat="1">
      <c r="A1394" s="66"/>
      <c r="H1394" s="3"/>
      <c r="J1394" s="22"/>
      <c r="K1394" s="3"/>
      <c r="N1394" s="23"/>
    </row>
    <row r="1395" spans="1:14" s="1" customFormat="1">
      <c r="A1395" s="66"/>
      <c r="H1395" s="3"/>
      <c r="J1395" s="22"/>
      <c r="K1395" s="3"/>
      <c r="N1395" s="23"/>
    </row>
    <row r="1396" spans="1:14" s="1" customFormat="1">
      <c r="A1396" s="66"/>
      <c r="H1396" s="3"/>
      <c r="J1396" s="22"/>
      <c r="K1396" s="3"/>
      <c r="N1396" s="23"/>
    </row>
    <row r="1397" spans="1:14" s="1" customFormat="1">
      <c r="A1397" s="66"/>
      <c r="H1397" s="3"/>
      <c r="J1397" s="22"/>
      <c r="K1397" s="3"/>
      <c r="N1397" s="23"/>
    </row>
    <row r="1398" spans="1:14" s="1" customFormat="1">
      <c r="A1398" s="66"/>
      <c r="H1398" s="3"/>
      <c r="J1398" s="22"/>
      <c r="K1398" s="3"/>
      <c r="N1398" s="23"/>
    </row>
    <row r="1399" spans="1:14" s="1" customFormat="1">
      <c r="A1399" s="66"/>
      <c r="H1399" s="3"/>
      <c r="J1399" s="22"/>
      <c r="K1399" s="3"/>
      <c r="N1399" s="23"/>
    </row>
    <row r="1400" spans="1:14" s="1" customFormat="1">
      <c r="A1400" s="66"/>
      <c r="H1400" s="3"/>
      <c r="J1400" s="22"/>
      <c r="K1400" s="3"/>
      <c r="N1400" s="23"/>
    </row>
    <row r="1401" spans="1:14" s="1" customFormat="1">
      <c r="A1401" s="66"/>
      <c r="H1401" s="3"/>
      <c r="J1401" s="22"/>
      <c r="K1401" s="3"/>
      <c r="N1401" s="23"/>
    </row>
    <row r="1402" spans="1:14" s="1" customFormat="1">
      <c r="A1402" s="66"/>
      <c r="H1402" s="3"/>
      <c r="J1402" s="22"/>
      <c r="K1402" s="3"/>
      <c r="N1402" s="23"/>
    </row>
    <row r="1403" spans="1:14" s="1" customFormat="1">
      <c r="A1403" s="66"/>
      <c r="H1403" s="3"/>
      <c r="J1403" s="22"/>
      <c r="K1403" s="3"/>
      <c r="N1403" s="23"/>
    </row>
    <row r="1404" spans="1:14" s="1" customFormat="1">
      <c r="A1404" s="66"/>
      <c r="H1404" s="3"/>
      <c r="J1404" s="22"/>
      <c r="K1404" s="3"/>
      <c r="N1404" s="23"/>
    </row>
    <row r="1405" spans="1:14" s="1" customFormat="1">
      <c r="A1405" s="66"/>
      <c r="H1405" s="3"/>
      <c r="J1405" s="22"/>
      <c r="K1405" s="3"/>
      <c r="N1405" s="23"/>
    </row>
    <row r="1406" spans="1:14" s="1" customFormat="1">
      <c r="A1406" s="66"/>
      <c r="H1406" s="3"/>
      <c r="J1406" s="22"/>
      <c r="K1406" s="3"/>
      <c r="N1406" s="23"/>
    </row>
    <row r="1407" spans="1:14" s="1" customFormat="1">
      <c r="A1407" s="66"/>
      <c r="H1407" s="3"/>
      <c r="J1407" s="22"/>
      <c r="K1407" s="3"/>
      <c r="N1407" s="23"/>
    </row>
    <row r="1408" spans="1:14" s="1" customFormat="1">
      <c r="A1408" s="66"/>
      <c r="H1408" s="3"/>
      <c r="J1408" s="22"/>
      <c r="K1408" s="3"/>
      <c r="N1408" s="23"/>
    </row>
    <row r="1409" spans="1:14" s="1" customFormat="1">
      <c r="A1409" s="66"/>
      <c r="H1409" s="3"/>
      <c r="J1409" s="22"/>
      <c r="K1409" s="3"/>
      <c r="N1409" s="23"/>
    </row>
    <row r="1410" spans="1:14" s="1" customFormat="1">
      <c r="A1410" s="66"/>
      <c r="H1410" s="3"/>
      <c r="J1410" s="22"/>
      <c r="K1410" s="3"/>
      <c r="N1410" s="23"/>
    </row>
    <row r="1411" spans="1:14" s="1" customFormat="1">
      <c r="A1411" s="66"/>
      <c r="H1411" s="3"/>
      <c r="J1411" s="22"/>
      <c r="K1411" s="3"/>
      <c r="N1411" s="23"/>
    </row>
    <row r="1412" spans="1:14" s="1" customFormat="1">
      <c r="A1412" s="66"/>
      <c r="H1412" s="3"/>
      <c r="J1412" s="22"/>
      <c r="K1412" s="3"/>
      <c r="N1412" s="23"/>
    </row>
    <row r="1413" spans="1:14" s="1" customFormat="1">
      <c r="A1413" s="66"/>
      <c r="H1413" s="3"/>
      <c r="J1413" s="22"/>
      <c r="K1413" s="3"/>
      <c r="N1413" s="23"/>
    </row>
    <row r="1414" spans="1:14" s="1" customFormat="1">
      <c r="A1414" s="66"/>
      <c r="H1414" s="3"/>
      <c r="J1414" s="22"/>
      <c r="K1414" s="3"/>
      <c r="N1414" s="23"/>
    </row>
    <row r="1415" spans="1:14" s="1" customFormat="1">
      <c r="A1415" s="66"/>
      <c r="H1415" s="3"/>
      <c r="J1415" s="22"/>
      <c r="K1415" s="3"/>
      <c r="N1415" s="23"/>
    </row>
    <row r="1416" spans="1:14" s="1" customFormat="1">
      <c r="A1416" s="66"/>
      <c r="H1416" s="3"/>
      <c r="J1416" s="22"/>
      <c r="K1416" s="3"/>
      <c r="N1416" s="23"/>
    </row>
    <row r="1417" spans="1:14" s="1" customFormat="1">
      <c r="A1417" s="66"/>
      <c r="H1417" s="3"/>
      <c r="J1417" s="22"/>
      <c r="K1417" s="3"/>
      <c r="N1417" s="23"/>
    </row>
    <row r="1418" spans="1:14" s="1" customFormat="1">
      <c r="A1418" s="66"/>
      <c r="H1418" s="3"/>
      <c r="J1418" s="22"/>
      <c r="K1418" s="3"/>
      <c r="N1418" s="23"/>
    </row>
    <row r="1419" spans="1:14" s="1" customFormat="1">
      <c r="A1419" s="66"/>
      <c r="H1419" s="3"/>
      <c r="J1419" s="22"/>
      <c r="K1419" s="3"/>
      <c r="N1419" s="23"/>
    </row>
    <row r="1420" spans="1:14" s="1" customFormat="1">
      <c r="A1420" s="66"/>
      <c r="H1420" s="3"/>
      <c r="J1420" s="22"/>
      <c r="K1420" s="3"/>
      <c r="N1420" s="23"/>
    </row>
    <row r="1421" spans="1:14" s="1" customFormat="1">
      <c r="A1421" s="66"/>
      <c r="H1421" s="3"/>
      <c r="J1421" s="22"/>
      <c r="K1421" s="3"/>
      <c r="N1421" s="23"/>
    </row>
    <row r="1422" spans="1:14" s="1" customFormat="1">
      <c r="A1422" s="66"/>
      <c r="H1422" s="3"/>
      <c r="J1422" s="22"/>
      <c r="K1422" s="3"/>
      <c r="N1422" s="23"/>
    </row>
    <row r="1423" spans="1:14" s="1" customFormat="1">
      <c r="A1423" s="66"/>
      <c r="H1423" s="3"/>
      <c r="J1423" s="22"/>
      <c r="K1423" s="3"/>
      <c r="N1423" s="23"/>
    </row>
    <row r="1424" spans="1:14" s="1" customFormat="1">
      <c r="A1424" s="66"/>
      <c r="H1424" s="3"/>
      <c r="J1424" s="22"/>
      <c r="K1424" s="3"/>
      <c r="N1424" s="23"/>
    </row>
    <row r="1425" spans="1:14" s="1" customFormat="1">
      <c r="A1425" s="66"/>
      <c r="H1425" s="3"/>
      <c r="J1425" s="22"/>
      <c r="K1425" s="3"/>
      <c r="N1425" s="23"/>
    </row>
    <row r="1426" spans="1:14" s="1" customFormat="1">
      <c r="A1426" s="66"/>
      <c r="H1426" s="3"/>
      <c r="J1426" s="22"/>
      <c r="K1426" s="3"/>
      <c r="N1426" s="23"/>
    </row>
    <row r="1427" spans="1:14" s="1" customFormat="1">
      <c r="A1427" s="66"/>
      <c r="H1427" s="3"/>
      <c r="J1427" s="22"/>
      <c r="K1427" s="3"/>
      <c r="N1427" s="23"/>
    </row>
    <row r="1428" spans="1:14" s="1" customFormat="1">
      <c r="A1428" s="66"/>
      <c r="H1428" s="3"/>
      <c r="J1428" s="22"/>
      <c r="K1428" s="3"/>
      <c r="N1428" s="23"/>
    </row>
    <row r="1429" spans="1:14" s="1" customFormat="1">
      <c r="A1429" s="66"/>
      <c r="H1429" s="3"/>
      <c r="J1429" s="22"/>
      <c r="K1429" s="3"/>
      <c r="N1429" s="23"/>
    </row>
    <row r="1430" spans="1:14" s="1" customFormat="1">
      <c r="A1430" s="66"/>
      <c r="H1430" s="3"/>
      <c r="J1430" s="22"/>
      <c r="K1430" s="3"/>
      <c r="N1430" s="23"/>
    </row>
    <row r="1431" spans="1:14" s="1" customFormat="1">
      <c r="A1431" s="66"/>
      <c r="H1431" s="3"/>
      <c r="J1431" s="22"/>
      <c r="K1431" s="3"/>
      <c r="N1431" s="23"/>
    </row>
    <row r="1432" spans="1:14" s="1" customFormat="1">
      <c r="A1432" s="66"/>
      <c r="H1432" s="3"/>
      <c r="J1432" s="22"/>
      <c r="K1432" s="3"/>
      <c r="N1432" s="23"/>
    </row>
    <row r="1433" spans="1:14" s="1" customFormat="1">
      <c r="A1433" s="66"/>
      <c r="H1433" s="3"/>
      <c r="J1433" s="22"/>
      <c r="K1433" s="3"/>
      <c r="N1433" s="23"/>
    </row>
    <row r="1434" spans="1:14" s="1" customFormat="1">
      <c r="A1434" s="66"/>
      <c r="H1434" s="3"/>
      <c r="J1434" s="22"/>
      <c r="K1434" s="3"/>
      <c r="N1434" s="23"/>
    </row>
    <row r="1435" spans="1:14" s="1" customFormat="1">
      <c r="A1435" s="66"/>
      <c r="H1435" s="3"/>
      <c r="J1435" s="22"/>
      <c r="K1435" s="3"/>
      <c r="N1435" s="23"/>
    </row>
    <row r="1436" spans="1:14" s="1" customFormat="1">
      <c r="A1436" s="66"/>
      <c r="H1436" s="3"/>
      <c r="J1436" s="22"/>
      <c r="K1436" s="3"/>
      <c r="N1436" s="23"/>
    </row>
    <row r="1437" spans="1:14" s="1" customFormat="1">
      <c r="A1437" s="66"/>
      <c r="H1437" s="3"/>
      <c r="J1437" s="22"/>
      <c r="K1437" s="3"/>
      <c r="N1437" s="23"/>
    </row>
    <row r="1438" spans="1:14" s="1" customFormat="1">
      <c r="A1438" s="66"/>
      <c r="H1438" s="3"/>
      <c r="J1438" s="22"/>
      <c r="K1438" s="3"/>
      <c r="N1438" s="23"/>
    </row>
    <row r="1439" spans="1:14" s="1" customFormat="1">
      <c r="A1439" s="66"/>
      <c r="H1439" s="3"/>
      <c r="J1439" s="22"/>
      <c r="K1439" s="3"/>
      <c r="N1439" s="23"/>
    </row>
    <row r="1440" spans="1:14" s="1" customFormat="1">
      <c r="A1440" s="66"/>
      <c r="H1440" s="3"/>
      <c r="J1440" s="22"/>
      <c r="K1440" s="3"/>
      <c r="N1440" s="23"/>
    </row>
    <row r="1441" spans="1:14" s="1" customFormat="1">
      <c r="A1441" s="66"/>
      <c r="H1441" s="3"/>
      <c r="J1441" s="22"/>
      <c r="K1441" s="3"/>
      <c r="N1441" s="23"/>
    </row>
    <row r="1442" spans="1:14" s="1" customFormat="1">
      <c r="A1442" s="66"/>
      <c r="H1442" s="3"/>
      <c r="J1442" s="22"/>
      <c r="K1442" s="3"/>
      <c r="N1442" s="23"/>
    </row>
    <row r="1443" spans="1:14" s="1" customFormat="1">
      <c r="A1443" s="66"/>
      <c r="H1443" s="3"/>
      <c r="J1443" s="22"/>
      <c r="K1443" s="3"/>
      <c r="N1443" s="23"/>
    </row>
    <row r="1444" spans="1:14" s="1" customFormat="1">
      <c r="A1444" s="66"/>
      <c r="H1444" s="3"/>
      <c r="J1444" s="22"/>
      <c r="K1444" s="3"/>
      <c r="N1444" s="23"/>
    </row>
    <row r="1445" spans="1:14" s="1" customFormat="1">
      <c r="A1445" s="66"/>
      <c r="H1445" s="3"/>
      <c r="J1445" s="22"/>
      <c r="K1445" s="3"/>
      <c r="N1445" s="23"/>
    </row>
    <row r="1446" spans="1:14" s="1" customFormat="1">
      <c r="A1446" s="66"/>
      <c r="H1446" s="3"/>
      <c r="J1446" s="22"/>
      <c r="K1446" s="3"/>
      <c r="N1446" s="23"/>
    </row>
    <row r="1447" spans="1:14" s="1" customFormat="1">
      <c r="A1447" s="66"/>
      <c r="H1447" s="3"/>
      <c r="J1447" s="22"/>
      <c r="K1447" s="3"/>
      <c r="N1447" s="23"/>
    </row>
    <row r="1448" spans="1:14" s="1" customFormat="1">
      <c r="A1448" s="66"/>
      <c r="H1448" s="3"/>
      <c r="J1448" s="22"/>
      <c r="K1448" s="3"/>
      <c r="N1448" s="23"/>
    </row>
    <row r="1449" spans="1:14" s="1" customFormat="1">
      <c r="A1449" s="66"/>
      <c r="H1449" s="3"/>
      <c r="J1449" s="22"/>
      <c r="K1449" s="3"/>
      <c r="N1449" s="23"/>
    </row>
    <row r="1450" spans="1:14" s="1" customFormat="1">
      <c r="A1450" s="66"/>
      <c r="H1450" s="3"/>
      <c r="J1450" s="22"/>
      <c r="K1450" s="3"/>
      <c r="N1450" s="23"/>
    </row>
    <row r="1451" spans="1:14" s="1" customFormat="1">
      <c r="A1451" s="66"/>
      <c r="H1451" s="3"/>
      <c r="J1451" s="22"/>
      <c r="K1451" s="3"/>
      <c r="N1451" s="23"/>
    </row>
    <row r="1452" spans="1:14" s="1" customFormat="1">
      <c r="A1452" s="66"/>
      <c r="H1452" s="3"/>
      <c r="J1452" s="22"/>
      <c r="K1452" s="3"/>
      <c r="N1452" s="23"/>
    </row>
    <row r="1453" spans="1:14" s="1" customFormat="1">
      <c r="A1453" s="66"/>
      <c r="H1453" s="3"/>
      <c r="J1453" s="22"/>
      <c r="K1453" s="3"/>
      <c r="N1453" s="23"/>
    </row>
    <row r="1454" spans="1:14" s="1" customFormat="1">
      <c r="A1454" s="66"/>
      <c r="H1454" s="3"/>
      <c r="J1454" s="22"/>
      <c r="K1454" s="3"/>
      <c r="N1454" s="23"/>
    </row>
    <row r="1455" spans="1:14" s="1" customFormat="1">
      <c r="A1455" s="66"/>
      <c r="H1455" s="3"/>
      <c r="J1455" s="22"/>
      <c r="K1455" s="3"/>
      <c r="N1455" s="23"/>
    </row>
    <row r="1456" spans="1:14" s="1" customFormat="1">
      <c r="A1456" s="66"/>
      <c r="H1456" s="3"/>
      <c r="J1456" s="22"/>
      <c r="K1456" s="3"/>
      <c r="N1456" s="23"/>
    </row>
    <row r="1457" spans="1:14" s="1" customFormat="1">
      <c r="A1457" s="66"/>
      <c r="H1457" s="3"/>
      <c r="J1457" s="22"/>
      <c r="K1457" s="3"/>
      <c r="N1457" s="23"/>
    </row>
    <row r="1458" spans="1:14" s="1" customFormat="1">
      <c r="A1458" s="66"/>
      <c r="H1458" s="3"/>
      <c r="J1458" s="22"/>
      <c r="K1458" s="3"/>
      <c r="N1458" s="23"/>
    </row>
    <row r="1459" spans="1:14" s="1" customFormat="1">
      <c r="A1459" s="66"/>
      <c r="H1459" s="3"/>
      <c r="J1459" s="22"/>
      <c r="K1459" s="3"/>
      <c r="N1459" s="23"/>
    </row>
    <row r="1460" spans="1:14" s="1" customFormat="1">
      <c r="A1460" s="66"/>
      <c r="H1460" s="3"/>
      <c r="J1460" s="22"/>
      <c r="K1460" s="3"/>
      <c r="N1460" s="23"/>
    </row>
    <row r="1461" spans="1:14" s="1" customFormat="1">
      <c r="A1461" s="66"/>
      <c r="H1461" s="3"/>
      <c r="J1461" s="22"/>
      <c r="K1461" s="3"/>
      <c r="N1461" s="23"/>
    </row>
    <row r="1462" spans="1:14" s="1" customFormat="1">
      <c r="A1462" s="66"/>
      <c r="H1462" s="3"/>
      <c r="J1462" s="22"/>
      <c r="K1462" s="3"/>
      <c r="N1462" s="23"/>
    </row>
    <row r="1463" spans="1:14" s="1" customFormat="1">
      <c r="A1463" s="66"/>
      <c r="H1463" s="3"/>
      <c r="J1463" s="22"/>
      <c r="K1463" s="3"/>
      <c r="N1463" s="23"/>
    </row>
    <row r="1464" spans="1:14" s="1" customFormat="1">
      <c r="A1464" s="66"/>
      <c r="H1464" s="3"/>
      <c r="J1464" s="22"/>
      <c r="K1464" s="3"/>
      <c r="N1464" s="23"/>
    </row>
    <row r="1465" spans="1:14" s="1" customFormat="1">
      <c r="A1465" s="66"/>
      <c r="H1465" s="3"/>
      <c r="J1465" s="22"/>
      <c r="K1465" s="3"/>
      <c r="N1465" s="23"/>
    </row>
    <row r="1466" spans="1:14" s="1" customFormat="1">
      <c r="A1466" s="66"/>
      <c r="H1466" s="3"/>
      <c r="J1466" s="22"/>
      <c r="K1466" s="3"/>
      <c r="N1466" s="23"/>
    </row>
    <row r="1467" spans="1:14" s="1" customFormat="1">
      <c r="A1467" s="66"/>
      <c r="H1467" s="3"/>
      <c r="J1467" s="22"/>
      <c r="K1467" s="3"/>
      <c r="N1467" s="23"/>
    </row>
    <row r="1468" spans="1:14" s="1" customFormat="1">
      <c r="A1468" s="66"/>
      <c r="H1468" s="3"/>
      <c r="J1468" s="22"/>
      <c r="K1468" s="3"/>
      <c r="N1468" s="23"/>
    </row>
    <row r="1469" spans="1:14" s="1" customFormat="1">
      <c r="A1469" s="66"/>
      <c r="H1469" s="3"/>
      <c r="J1469" s="22"/>
      <c r="K1469" s="3"/>
      <c r="N1469" s="23"/>
    </row>
    <row r="1470" spans="1:14" s="1" customFormat="1">
      <c r="A1470" s="66"/>
      <c r="H1470" s="3"/>
      <c r="J1470" s="22"/>
      <c r="K1470" s="3"/>
      <c r="N1470" s="23"/>
    </row>
    <row r="1471" spans="1:14" s="1" customFormat="1">
      <c r="A1471" s="66"/>
      <c r="H1471" s="3"/>
      <c r="J1471" s="22"/>
      <c r="K1471" s="3"/>
      <c r="N1471" s="23"/>
    </row>
    <row r="1472" spans="1:14" s="1" customFormat="1">
      <c r="A1472" s="66"/>
      <c r="H1472" s="3"/>
      <c r="J1472" s="22"/>
      <c r="K1472" s="3"/>
      <c r="N1472" s="23"/>
    </row>
    <row r="1473" spans="1:14" s="1" customFormat="1">
      <c r="A1473" s="66"/>
      <c r="H1473" s="3"/>
      <c r="J1473" s="22"/>
      <c r="K1473" s="3"/>
      <c r="N1473" s="23"/>
    </row>
    <row r="1474" spans="1:14" s="1" customFormat="1">
      <c r="A1474" s="66"/>
      <c r="H1474" s="3"/>
      <c r="J1474" s="22"/>
      <c r="K1474" s="3"/>
      <c r="N1474" s="23"/>
    </row>
    <row r="1475" spans="1:14" s="1" customFormat="1">
      <c r="A1475" s="66"/>
      <c r="H1475" s="3"/>
      <c r="J1475" s="22"/>
      <c r="K1475" s="3"/>
      <c r="N1475" s="23"/>
    </row>
    <row r="1476" spans="1:14" s="1" customFormat="1">
      <c r="A1476" s="66"/>
      <c r="H1476" s="3"/>
      <c r="J1476" s="22"/>
      <c r="K1476" s="3"/>
      <c r="N1476" s="23"/>
    </row>
    <row r="1477" spans="1:14" s="1" customFormat="1">
      <c r="A1477" s="66"/>
      <c r="H1477" s="3"/>
      <c r="J1477" s="22"/>
      <c r="K1477" s="3"/>
      <c r="N1477" s="23"/>
    </row>
    <row r="1478" spans="1:14" s="1" customFormat="1">
      <c r="A1478" s="66"/>
      <c r="H1478" s="3"/>
      <c r="J1478" s="22"/>
      <c r="K1478" s="3"/>
      <c r="N1478" s="23"/>
    </row>
    <row r="1479" spans="1:14" s="1" customFormat="1">
      <c r="A1479" s="66"/>
      <c r="H1479" s="3"/>
      <c r="J1479" s="22"/>
      <c r="K1479" s="3"/>
      <c r="N1479" s="23"/>
    </row>
    <row r="1480" spans="1:14" s="1" customFormat="1">
      <c r="A1480" s="66"/>
      <c r="H1480" s="3"/>
      <c r="J1480" s="22"/>
      <c r="K1480" s="3"/>
      <c r="N1480" s="23"/>
    </row>
    <row r="1481" spans="1:14" s="1" customFormat="1">
      <c r="A1481" s="66"/>
      <c r="H1481" s="3"/>
      <c r="J1481" s="22"/>
      <c r="K1481" s="3"/>
      <c r="N1481" s="23"/>
    </row>
    <row r="1482" spans="1:14" s="1" customFormat="1">
      <c r="A1482" s="66"/>
      <c r="H1482" s="3"/>
      <c r="J1482" s="22"/>
      <c r="K1482" s="3"/>
      <c r="N1482" s="23"/>
    </row>
    <row r="1483" spans="1:14" s="1" customFormat="1">
      <c r="A1483" s="66"/>
      <c r="H1483" s="3"/>
      <c r="J1483" s="22"/>
      <c r="K1483" s="3"/>
      <c r="N1483" s="23"/>
    </row>
    <row r="1484" spans="1:14" s="1" customFormat="1">
      <c r="A1484" s="66"/>
      <c r="H1484" s="3"/>
      <c r="J1484" s="22"/>
      <c r="K1484" s="3"/>
      <c r="N1484" s="23"/>
    </row>
    <row r="1485" spans="1:14" s="1" customFormat="1">
      <c r="A1485" s="66"/>
      <c r="H1485" s="3"/>
      <c r="J1485" s="22"/>
      <c r="K1485" s="3"/>
      <c r="N1485" s="23"/>
    </row>
    <row r="1486" spans="1:14" s="1" customFormat="1">
      <c r="A1486" s="66"/>
      <c r="H1486" s="3"/>
      <c r="J1486" s="22"/>
      <c r="K1486" s="3"/>
      <c r="N1486" s="23"/>
    </row>
    <row r="1487" spans="1:14" s="1" customFormat="1">
      <c r="A1487" s="66"/>
      <c r="H1487" s="3"/>
      <c r="J1487" s="22"/>
      <c r="K1487" s="3"/>
      <c r="N1487" s="23"/>
    </row>
    <row r="1488" spans="1:14" s="1" customFormat="1">
      <c r="A1488" s="66"/>
      <c r="H1488" s="3"/>
      <c r="J1488" s="22"/>
      <c r="K1488" s="3"/>
      <c r="N1488" s="23"/>
    </row>
    <row r="1489" spans="1:14" s="1" customFormat="1">
      <c r="A1489" s="66"/>
      <c r="H1489" s="3"/>
      <c r="J1489" s="22"/>
      <c r="K1489" s="3"/>
      <c r="N1489" s="23"/>
    </row>
    <row r="1490" spans="1:14" s="1" customFormat="1">
      <c r="A1490" s="66"/>
      <c r="H1490" s="3"/>
      <c r="J1490" s="22"/>
      <c r="K1490" s="3"/>
      <c r="N1490" s="23"/>
    </row>
    <row r="1491" spans="1:14" s="1" customFormat="1">
      <c r="A1491" s="66"/>
      <c r="H1491" s="3"/>
      <c r="J1491" s="22"/>
      <c r="K1491" s="3"/>
      <c r="N1491" s="23"/>
    </row>
    <row r="1492" spans="1:14" s="1" customFormat="1">
      <c r="A1492" s="66"/>
      <c r="H1492" s="3"/>
      <c r="J1492" s="22"/>
      <c r="K1492" s="3"/>
      <c r="N1492" s="23"/>
    </row>
    <row r="1493" spans="1:14" s="1" customFormat="1">
      <c r="A1493" s="66"/>
      <c r="H1493" s="3"/>
      <c r="J1493" s="22"/>
      <c r="K1493" s="3"/>
      <c r="N1493" s="23"/>
    </row>
    <row r="1494" spans="1:14" s="1" customFormat="1">
      <c r="A1494" s="66"/>
      <c r="H1494" s="3"/>
      <c r="J1494" s="22"/>
      <c r="K1494" s="3"/>
      <c r="N1494" s="23"/>
    </row>
    <row r="1495" spans="1:14" s="1" customFormat="1">
      <c r="A1495" s="66"/>
      <c r="H1495" s="3"/>
      <c r="J1495" s="22"/>
      <c r="K1495" s="3"/>
      <c r="N1495" s="23"/>
    </row>
    <row r="1496" spans="1:14" s="1" customFormat="1">
      <c r="A1496" s="66"/>
      <c r="H1496" s="3"/>
      <c r="J1496" s="22"/>
      <c r="K1496" s="3"/>
      <c r="N1496" s="23"/>
    </row>
    <row r="1497" spans="1:14" s="1" customFormat="1">
      <c r="A1497" s="66"/>
      <c r="H1497" s="3"/>
      <c r="J1497" s="22"/>
      <c r="K1497" s="3"/>
      <c r="N1497" s="23"/>
    </row>
    <row r="1498" spans="1:14" s="1" customFormat="1">
      <c r="A1498" s="66"/>
      <c r="H1498" s="3"/>
      <c r="J1498" s="22"/>
      <c r="K1498" s="3"/>
      <c r="N1498" s="23"/>
    </row>
    <row r="1499" spans="1:14" s="1" customFormat="1">
      <c r="A1499" s="66"/>
      <c r="H1499" s="3"/>
      <c r="J1499" s="22"/>
      <c r="K1499" s="3"/>
      <c r="N1499" s="23"/>
    </row>
    <row r="1500" spans="1:14" s="1" customFormat="1">
      <c r="A1500" s="66"/>
      <c r="H1500" s="3"/>
      <c r="J1500" s="22"/>
      <c r="K1500" s="3"/>
      <c r="N1500" s="23"/>
    </row>
    <row r="1501" spans="1:14" s="1" customFormat="1">
      <c r="A1501" s="66"/>
      <c r="H1501" s="3"/>
      <c r="J1501" s="22"/>
      <c r="K1501" s="3"/>
      <c r="N1501" s="23"/>
    </row>
    <row r="1502" spans="1:14" s="1" customFormat="1">
      <c r="A1502" s="66"/>
      <c r="H1502" s="3"/>
      <c r="J1502" s="22"/>
      <c r="K1502" s="3"/>
      <c r="N1502" s="23"/>
    </row>
    <row r="1503" spans="1:14" s="1" customFormat="1">
      <c r="A1503" s="66"/>
      <c r="H1503" s="3"/>
      <c r="J1503" s="22"/>
      <c r="K1503" s="3"/>
      <c r="N1503" s="23"/>
    </row>
    <row r="1504" spans="1:14" s="1" customFormat="1">
      <c r="A1504" s="66"/>
      <c r="H1504" s="3"/>
      <c r="J1504" s="22"/>
      <c r="K1504" s="3"/>
      <c r="N1504" s="23"/>
    </row>
    <row r="1505" spans="1:14" s="1" customFormat="1">
      <c r="A1505" s="66"/>
      <c r="H1505" s="3"/>
      <c r="J1505" s="22"/>
      <c r="K1505" s="3"/>
      <c r="N1505" s="23"/>
    </row>
    <row r="1506" spans="1:14" s="1" customFormat="1">
      <c r="A1506" s="66"/>
      <c r="H1506" s="3"/>
      <c r="J1506" s="22"/>
      <c r="K1506" s="3"/>
      <c r="N1506" s="23"/>
    </row>
    <row r="1507" spans="1:14" s="1" customFormat="1">
      <c r="A1507" s="66"/>
      <c r="H1507" s="3"/>
      <c r="J1507" s="22"/>
      <c r="K1507" s="3"/>
      <c r="N1507" s="23"/>
    </row>
    <row r="1508" spans="1:14" s="1" customFormat="1">
      <c r="A1508" s="66"/>
      <c r="H1508" s="3"/>
      <c r="J1508" s="22"/>
      <c r="K1508" s="3"/>
      <c r="N1508" s="23"/>
    </row>
    <row r="1509" spans="1:14" s="1" customFormat="1">
      <c r="A1509" s="66"/>
      <c r="H1509" s="3"/>
      <c r="J1509" s="22"/>
      <c r="K1509" s="3"/>
      <c r="N1509" s="23"/>
    </row>
    <row r="1510" spans="1:14" s="1" customFormat="1">
      <c r="A1510" s="66"/>
      <c r="H1510" s="3"/>
      <c r="J1510" s="22"/>
      <c r="K1510" s="3"/>
      <c r="N1510" s="23"/>
    </row>
    <row r="1511" spans="1:14" s="1" customFormat="1">
      <c r="A1511" s="66"/>
      <c r="H1511" s="3"/>
      <c r="J1511" s="22"/>
      <c r="K1511" s="3"/>
      <c r="N1511" s="23"/>
    </row>
    <row r="1512" spans="1:14" s="1" customFormat="1">
      <c r="A1512" s="66"/>
      <c r="H1512" s="3"/>
      <c r="J1512" s="22"/>
      <c r="K1512" s="3"/>
      <c r="N1512" s="23"/>
    </row>
    <row r="1513" spans="1:14" s="1" customFormat="1">
      <c r="A1513" s="66"/>
      <c r="H1513" s="3"/>
      <c r="J1513" s="22"/>
      <c r="K1513" s="3"/>
      <c r="N1513" s="23"/>
    </row>
    <row r="1514" spans="1:14" s="1" customFormat="1">
      <c r="A1514" s="66"/>
      <c r="H1514" s="3"/>
      <c r="J1514" s="22"/>
      <c r="K1514" s="3"/>
      <c r="N1514" s="23"/>
    </row>
    <row r="1515" spans="1:14" s="1" customFormat="1">
      <c r="A1515" s="66"/>
      <c r="H1515" s="3"/>
      <c r="J1515" s="22"/>
      <c r="K1515" s="3"/>
      <c r="N1515" s="23"/>
    </row>
    <row r="1516" spans="1:14" s="1" customFormat="1">
      <c r="A1516" s="66"/>
      <c r="H1516" s="3"/>
      <c r="J1516" s="22"/>
      <c r="K1516" s="3"/>
      <c r="N1516" s="23"/>
    </row>
    <row r="1517" spans="1:14" s="1" customFormat="1">
      <c r="A1517" s="66"/>
      <c r="H1517" s="3"/>
      <c r="J1517" s="22"/>
      <c r="K1517" s="3"/>
      <c r="N1517" s="23"/>
    </row>
    <row r="1518" spans="1:14" s="1" customFormat="1">
      <c r="A1518" s="66"/>
      <c r="H1518" s="3"/>
      <c r="J1518" s="22"/>
      <c r="K1518" s="3"/>
      <c r="N1518" s="23"/>
    </row>
    <row r="1519" spans="1:14" s="1" customFormat="1">
      <c r="A1519" s="66"/>
      <c r="H1519" s="3"/>
      <c r="J1519" s="22"/>
      <c r="K1519" s="3"/>
      <c r="N1519" s="23"/>
    </row>
    <row r="1520" spans="1:14" s="1" customFormat="1">
      <c r="A1520" s="66"/>
      <c r="H1520" s="3"/>
      <c r="J1520" s="22"/>
      <c r="K1520" s="3"/>
      <c r="N1520" s="23"/>
    </row>
    <row r="1521" spans="1:14" s="1" customFormat="1">
      <c r="A1521" s="66"/>
      <c r="H1521" s="3"/>
      <c r="J1521" s="22"/>
      <c r="K1521" s="3"/>
      <c r="N1521" s="23"/>
    </row>
    <row r="1522" spans="1:14" s="1" customFormat="1">
      <c r="A1522" s="66"/>
      <c r="H1522" s="3"/>
      <c r="J1522" s="22"/>
      <c r="K1522" s="3"/>
      <c r="N1522" s="23"/>
    </row>
    <row r="1523" spans="1:14" s="1" customFormat="1">
      <c r="A1523" s="66"/>
      <c r="H1523" s="3"/>
      <c r="J1523" s="22"/>
      <c r="K1523" s="3"/>
      <c r="N1523" s="23"/>
    </row>
    <row r="1524" spans="1:14" s="1" customFormat="1">
      <c r="A1524" s="66"/>
      <c r="H1524" s="3"/>
      <c r="J1524" s="22"/>
      <c r="K1524" s="3"/>
      <c r="N1524" s="23"/>
    </row>
    <row r="1525" spans="1:14" s="1" customFormat="1">
      <c r="A1525" s="66"/>
      <c r="H1525" s="3"/>
      <c r="J1525" s="22"/>
      <c r="K1525" s="3"/>
      <c r="N1525" s="23"/>
    </row>
    <row r="1526" spans="1:14" s="1" customFormat="1">
      <c r="A1526" s="66"/>
      <c r="H1526" s="3"/>
      <c r="J1526" s="22"/>
      <c r="K1526" s="3"/>
      <c r="N1526" s="23"/>
    </row>
    <row r="1527" spans="1:14" s="1" customFormat="1">
      <c r="A1527" s="66"/>
      <c r="H1527" s="3"/>
      <c r="J1527" s="22"/>
      <c r="K1527" s="3"/>
      <c r="N1527" s="23"/>
    </row>
    <row r="1528" spans="1:14" s="1" customFormat="1">
      <c r="A1528" s="66"/>
      <c r="H1528" s="3"/>
      <c r="J1528" s="22"/>
      <c r="K1528" s="3"/>
      <c r="N1528" s="23"/>
    </row>
    <row r="1529" spans="1:14" s="1" customFormat="1">
      <c r="A1529" s="66"/>
      <c r="H1529" s="3"/>
      <c r="J1529" s="22"/>
      <c r="K1529" s="3"/>
      <c r="N1529" s="23"/>
    </row>
    <row r="1530" spans="1:14" s="1" customFormat="1">
      <c r="A1530" s="66"/>
      <c r="H1530" s="3"/>
      <c r="J1530" s="22"/>
      <c r="K1530" s="3"/>
      <c r="N1530" s="23"/>
    </row>
    <row r="1531" spans="1:14" s="1" customFormat="1">
      <c r="A1531" s="66"/>
      <c r="H1531" s="3"/>
      <c r="J1531" s="22"/>
      <c r="K1531" s="3"/>
      <c r="N1531" s="23"/>
    </row>
    <row r="1532" spans="1:14" s="1" customFormat="1">
      <c r="A1532" s="66"/>
      <c r="H1532" s="3"/>
      <c r="J1532" s="22"/>
      <c r="K1532" s="3"/>
      <c r="N1532" s="23"/>
    </row>
    <row r="1533" spans="1:14" s="1" customFormat="1">
      <c r="A1533" s="66"/>
      <c r="H1533" s="3"/>
      <c r="J1533" s="22"/>
      <c r="K1533" s="3"/>
      <c r="N1533" s="23"/>
    </row>
    <row r="1534" spans="1:14" s="1" customFormat="1">
      <c r="A1534" s="66"/>
      <c r="H1534" s="3"/>
      <c r="J1534" s="22"/>
      <c r="K1534" s="3"/>
      <c r="N1534" s="23"/>
    </row>
    <row r="1535" spans="1:14" s="1" customFormat="1">
      <c r="A1535" s="66"/>
      <c r="H1535" s="3"/>
      <c r="J1535" s="22"/>
      <c r="K1535" s="3"/>
      <c r="N1535" s="23"/>
    </row>
    <row r="1536" spans="1:14" s="1" customFormat="1">
      <c r="A1536" s="66"/>
      <c r="H1536" s="3"/>
      <c r="J1536" s="22"/>
      <c r="K1536" s="3"/>
      <c r="N1536" s="23"/>
    </row>
    <row r="1537" spans="1:14" s="1" customFormat="1">
      <c r="A1537" s="66"/>
      <c r="H1537" s="3"/>
      <c r="J1537" s="22"/>
      <c r="K1537" s="3"/>
      <c r="N1537" s="23"/>
    </row>
    <row r="1538" spans="1:14" s="1" customFormat="1">
      <c r="A1538" s="66"/>
      <c r="H1538" s="3"/>
      <c r="J1538" s="22"/>
      <c r="K1538" s="3"/>
      <c r="N1538" s="23"/>
    </row>
    <row r="1539" spans="1:14" s="1" customFormat="1">
      <c r="A1539" s="66"/>
      <c r="H1539" s="3"/>
      <c r="J1539" s="22"/>
      <c r="K1539" s="3"/>
      <c r="N1539" s="23"/>
    </row>
    <row r="1540" spans="1:14" s="1" customFormat="1">
      <c r="A1540" s="66"/>
      <c r="H1540" s="3"/>
      <c r="J1540" s="22"/>
      <c r="K1540" s="3"/>
      <c r="N1540" s="23"/>
    </row>
    <row r="1541" spans="1:14" s="1" customFormat="1">
      <c r="A1541" s="66"/>
      <c r="H1541" s="3"/>
      <c r="J1541" s="22"/>
      <c r="K1541" s="3"/>
      <c r="N1541" s="23"/>
    </row>
    <row r="1542" spans="1:14" s="1" customFormat="1">
      <c r="A1542" s="66"/>
      <c r="H1542" s="3"/>
      <c r="J1542" s="22"/>
      <c r="K1542" s="3"/>
      <c r="N1542" s="23"/>
    </row>
    <row r="1543" spans="1:14" s="1" customFormat="1">
      <c r="A1543" s="66"/>
      <c r="H1543" s="3"/>
      <c r="J1543" s="22"/>
      <c r="K1543" s="3"/>
      <c r="N1543" s="23"/>
    </row>
    <row r="1544" spans="1:14" s="1" customFormat="1">
      <c r="A1544" s="66"/>
      <c r="H1544" s="3"/>
      <c r="J1544" s="22"/>
      <c r="K1544" s="3"/>
      <c r="N1544" s="23"/>
    </row>
    <row r="1545" spans="1:14" s="1" customFormat="1">
      <c r="A1545" s="66"/>
      <c r="H1545" s="3"/>
      <c r="J1545" s="22"/>
      <c r="K1545" s="3"/>
      <c r="N1545" s="23"/>
    </row>
    <row r="1546" spans="1:14" s="1" customFormat="1">
      <c r="A1546" s="66"/>
      <c r="H1546" s="3"/>
      <c r="J1546" s="22"/>
      <c r="K1546" s="3"/>
      <c r="N1546" s="23"/>
    </row>
    <row r="1547" spans="1:14" s="1" customFormat="1">
      <c r="A1547" s="66"/>
      <c r="H1547" s="3"/>
      <c r="J1547" s="22"/>
      <c r="K1547" s="3"/>
      <c r="N1547" s="23"/>
    </row>
    <row r="1548" spans="1:14" s="1" customFormat="1">
      <c r="A1548" s="66"/>
      <c r="H1548" s="3"/>
      <c r="J1548" s="22"/>
      <c r="K1548" s="3"/>
      <c r="N1548" s="23"/>
    </row>
    <row r="1549" spans="1:14" s="1" customFormat="1">
      <c r="A1549" s="66"/>
      <c r="H1549" s="3"/>
      <c r="J1549" s="22"/>
      <c r="K1549" s="3"/>
      <c r="N1549" s="23"/>
    </row>
    <row r="1550" spans="1:14" s="1" customFormat="1">
      <c r="A1550" s="66"/>
      <c r="H1550" s="3"/>
      <c r="J1550" s="22"/>
      <c r="K1550" s="3"/>
      <c r="N1550" s="23"/>
    </row>
    <row r="1551" spans="1:14" s="1" customFormat="1">
      <c r="A1551" s="66"/>
      <c r="H1551" s="3"/>
      <c r="J1551" s="22"/>
      <c r="K1551" s="3"/>
      <c r="N1551" s="23"/>
    </row>
    <row r="1552" spans="1:14" s="1" customFormat="1">
      <c r="A1552" s="66"/>
      <c r="H1552" s="3"/>
      <c r="J1552" s="22"/>
      <c r="K1552" s="3"/>
      <c r="N1552" s="23"/>
    </row>
    <row r="1553" spans="1:14" s="1" customFormat="1">
      <c r="A1553" s="66"/>
      <c r="H1553" s="3"/>
      <c r="J1553" s="22"/>
      <c r="K1553" s="3"/>
      <c r="N1553" s="23"/>
    </row>
    <row r="1554" spans="1:14" s="1" customFormat="1">
      <c r="A1554" s="66"/>
      <c r="H1554" s="3"/>
      <c r="J1554" s="22"/>
      <c r="K1554" s="3"/>
      <c r="N1554" s="23"/>
    </row>
    <row r="1555" spans="1:14" s="1" customFormat="1">
      <c r="A1555" s="66"/>
      <c r="H1555" s="3"/>
      <c r="J1555" s="22"/>
      <c r="K1555" s="3"/>
      <c r="N1555" s="23"/>
    </row>
    <row r="1556" spans="1:14" s="1" customFormat="1">
      <c r="A1556" s="66"/>
      <c r="H1556" s="3"/>
      <c r="J1556" s="22"/>
      <c r="K1556" s="3"/>
      <c r="N1556" s="23"/>
    </row>
    <row r="1557" spans="1:14" s="1" customFormat="1">
      <c r="A1557" s="66"/>
      <c r="H1557" s="3"/>
      <c r="J1557" s="22"/>
      <c r="K1557" s="3"/>
      <c r="N1557" s="23"/>
    </row>
    <row r="1558" spans="1:14" s="1" customFormat="1">
      <c r="A1558" s="66"/>
      <c r="H1558" s="3"/>
      <c r="J1558" s="22"/>
      <c r="K1558" s="3"/>
      <c r="N1558" s="23"/>
    </row>
    <row r="1559" spans="1:14" s="1" customFormat="1">
      <c r="A1559" s="66"/>
      <c r="H1559" s="3"/>
      <c r="J1559" s="22"/>
      <c r="K1559" s="3"/>
      <c r="N1559" s="23"/>
    </row>
    <row r="1560" spans="1:14" s="1" customFormat="1">
      <c r="A1560" s="66"/>
      <c r="H1560" s="3"/>
      <c r="J1560" s="22"/>
      <c r="K1560" s="3"/>
      <c r="N1560" s="23"/>
    </row>
    <row r="1561" spans="1:14" s="1" customFormat="1">
      <c r="A1561" s="66"/>
      <c r="H1561" s="3"/>
      <c r="J1561" s="22"/>
      <c r="K1561" s="3"/>
      <c r="N1561" s="23"/>
    </row>
    <row r="1562" spans="1:14" s="1" customFormat="1">
      <c r="A1562" s="66"/>
      <c r="H1562" s="3"/>
      <c r="J1562" s="22"/>
      <c r="K1562" s="3"/>
      <c r="N1562" s="23"/>
    </row>
    <row r="1563" spans="1:14" s="1" customFormat="1">
      <c r="A1563" s="66"/>
      <c r="H1563" s="3"/>
      <c r="J1563" s="22"/>
      <c r="K1563" s="3"/>
      <c r="N1563" s="23"/>
    </row>
    <row r="1564" spans="1:14" s="1" customFormat="1">
      <c r="A1564" s="66"/>
      <c r="H1564" s="3"/>
      <c r="J1564" s="22"/>
      <c r="K1564" s="3"/>
      <c r="N1564" s="23"/>
    </row>
    <row r="1565" spans="1:14" s="1" customFormat="1">
      <c r="A1565" s="66"/>
      <c r="H1565" s="3"/>
      <c r="J1565" s="22"/>
      <c r="K1565" s="3"/>
      <c r="N1565" s="23"/>
    </row>
    <row r="1566" spans="1:14" s="1" customFormat="1">
      <c r="A1566" s="66"/>
      <c r="H1566" s="3"/>
      <c r="J1566" s="22"/>
      <c r="K1566" s="3"/>
      <c r="N1566" s="23"/>
    </row>
    <row r="1567" spans="1:14" s="1" customFormat="1">
      <c r="A1567" s="66"/>
      <c r="H1567" s="3"/>
      <c r="J1567" s="22"/>
      <c r="K1567" s="3"/>
      <c r="N1567" s="23"/>
    </row>
    <row r="1568" spans="1:14" s="1" customFormat="1">
      <c r="A1568" s="66"/>
      <c r="H1568" s="3"/>
      <c r="J1568" s="22"/>
      <c r="K1568" s="3"/>
      <c r="N1568" s="23"/>
    </row>
    <row r="1569" spans="1:14" s="1" customFormat="1">
      <c r="A1569" s="66"/>
      <c r="H1569" s="3"/>
      <c r="J1569" s="22"/>
      <c r="K1569" s="3"/>
      <c r="N1569" s="23"/>
    </row>
    <row r="1570" spans="1:14" s="1" customFormat="1">
      <c r="A1570" s="66"/>
      <c r="H1570" s="3"/>
      <c r="J1570" s="22"/>
      <c r="K1570" s="3"/>
      <c r="N1570" s="23"/>
    </row>
    <row r="1571" spans="1:14" s="1" customFormat="1">
      <c r="A1571" s="66"/>
      <c r="H1571" s="3"/>
      <c r="J1571" s="22"/>
      <c r="K1571" s="3"/>
      <c r="N1571" s="23"/>
    </row>
    <row r="1572" spans="1:14" s="1" customFormat="1">
      <c r="A1572" s="66"/>
      <c r="H1572" s="3"/>
      <c r="J1572" s="22"/>
      <c r="K1572" s="3"/>
      <c r="N1572" s="23"/>
    </row>
    <row r="1573" spans="1:14" s="1" customFormat="1">
      <c r="A1573" s="66"/>
      <c r="H1573" s="3"/>
      <c r="J1573" s="22"/>
      <c r="K1573" s="3"/>
      <c r="N1573" s="23"/>
    </row>
    <row r="1574" spans="1:14" s="1" customFormat="1">
      <c r="A1574" s="66"/>
      <c r="H1574" s="3"/>
      <c r="J1574" s="22"/>
      <c r="K1574" s="3"/>
      <c r="N1574" s="23"/>
    </row>
    <row r="1575" spans="1:14" s="1" customFormat="1">
      <c r="A1575" s="66"/>
      <c r="H1575" s="3"/>
      <c r="J1575" s="22"/>
      <c r="K1575" s="3"/>
      <c r="N1575" s="23"/>
    </row>
    <row r="1576" spans="1:14" s="1" customFormat="1">
      <c r="A1576" s="66"/>
      <c r="H1576" s="3"/>
      <c r="J1576" s="22"/>
      <c r="K1576" s="3"/>
      <c r="N1576" s="23"/>
    </row>
    <row r="1577" spans="1:14" s="1" customFormat="1">
      <c r="A1577" s="66"/>
      <c r="H1577" s="3"/>
      <c r="J1577" s="22"/>
      <c r="K1577" s="3"/>
      <c r="N1577" s="23"/>
    </row>
    <row r="1578" spans="1:14" s="1" customFormat="1">
      <c r="A1578" s="66"/>
      <c r="H1578" s="3"/>
      <c r="J1578" s="22"/>
      <c r="K1578" s="3"/>
      <c r="N1578" s="23"/>
    </row>
    <row r="1579" spans="1:14" s="1" customFormat="1">
      <c r="A1579" s="66"/>
      <c r="H1579" s="3"/>
      <c r="J1579" s="22"/>
      <c r="K1579" s="3"/>
      <c r="N1579" s="23"/>
    </row>
    <row r="1580" spans="1:14" s="1" customFormat="1">
      <c r="A1580" s="66"/>
      <c r="H1580" s="3"/>
      <c r="J1580" s="22"/>
      <c r="K1580" s="3"/>
      <c r="N1580" s="23"/>
    </row>
    <row r="1581" spans="1:14" s="1" customFormat="1">
      <c r="A1581" s="66"/>
      <c r="H1581" s="3"/>
      <c r="J1581" s="22"/>
      <c r="K1581" s="3"/>
      <c r="N1581" s="23"/>
    </row>
    <row r="1582" spans="1:14" s="1" customFormat="1">
      <c r="A1582" s="66"/>
      <c r="H1582" s="3"/>
      <c r="J1582" s="22"/>
      <c r="K1582" s="3"/>
      <c r="N1582" s="23"/>
    </row>
    <row r="1583" spans="1:14" s="1" customFormat="1">
      <c r="A1583" s="66"/>
      <c r="H1583" s="3"/>
      <c r="J1583" s="22"/>
      <c r="K1583" s="3"/>
      <c r="N1583" s="23"/>
    </row>
    <row r="1584" spans="1:14" s="1" customFormat="1">
      <c r="A1584" s="66"/>
      <c r="H1584" s="3"/>
      <c r="J1584" s="22"/>
      <c r="K1584" s="3"/>
      <c r="N1584" s="23"/>
    </row>
    <row r="1585" spans="1:14" s="1" customFormat="1">
      <c r="A1585" s="66"/>
      <c r="H1585" s="3"/>
      <c r="J1585" s="22"/>
      <c r="K1585" s="3"/>
      <c r="N1585" s="23"/>
    </row>
    <row r="1586" spans="1:14" s="1" customFormat="1">
      <c r="A1586" s="66"/>
      <c r="H1586" s="3"/>
      <c r="J1586" s="22"/>
      <c r="K1586" s="3"/>
      <c r="N1586" s="23"/>
    </row>
    <row r="1587" spans="1:14" s="1" customFormat="1">
      <c r="A1587" s="66"/>
      <c r="H1587" s="3"/>
      <c r="J1587" s="22"/>
      <c r="K1587" s="3"/>
      <c r="N1587" s="23"/>
    </row>
    <row r="1588" spans="1:14" s="1" customFormat="1">
      <c r="A1588" s="66"/>
      <c r="H1588" s="3"/>
      <c r="J1588" s="22"/>
      <c r="K1588" s="3"/>
      <c r="N1588" s="23"/>
    </row>
    <row r="1589" spans="1:14" s="1" customFormat="1">
      <c r="A1589" s="66"/>
      <c r="H1589" s="3"/>
      <c r="J1589" s="22"/>
      <c r="K1589" s="3"/>
      <c r="N1589" s="23"/>
    </row>
    <row r="1590" spans="1:14" s="1" customFormat="1">
      <c r="A1590" s="66"/>
      <c r="H1590" s="3"/>
      <c r="J1590" s="22"/>
      <c r="K1590" s="3"/>
      <c r="N1590" s="23"/>
    </row>
    <row r="1591" spans="1:14" s="1" customFormat="1">
      <c r="A1591" s="66"/>
      <c r="H1591" s="3"/>
      <c r="J1591" s="22"/>
      <c r="K1591" s="3"/>
      <c r="N1591" s="23"/>
    </row>
    <row r="1592" spans="1:14" s="1" customFormat="1">
      <c r="A1592" s="66"/>
      <c r="H1592" s="3"/>
      <c r="J1592" s="22"/>
      <c r="K1592" s="3"/>
      <c r="N1592" s="23"/>
    </row>
    <row r="1593" spans="1:14" s="1" customFormat="1">
      <c r="A1593" s="66"/>
      <c r="H1593" s="3"/>
      <c r="J1593" s="22"/>
      <c r="K1593" s="3"/>
      <c r="N1593" s="23"/>
    </row>
    <row r="1594" spans="1:14" s="1" customFormat="1">
      <c r="A1594" s="66"/>
      <c r="H1594" s="3"/>
      <c r="J1594" s="22"/>
      <c r="K1594" s="3"/>
      <c r="N1594" s="23"/>
    </row>
    <row r="1595" spans="1:14" s="1" customFormat="1">
      <c r="A1595" s="66"/>
      <c r="H1595" s="3"/>
      <c r="J1595" s="22"/>
      <c r="K1595" s="3"/>
      <c r="N1595" s="23"/>
    </row>
    <row r="1596" spans="1:14" s="1" customFormat="1">
      <c r="A1596" s="66"/>
      <c r="H1596" s="3"/>
      <c r="J1596" s="22"/>
      <c r="K1596" s="3"/>
      <c r="N1596" s="23"/>
    </row>
    <row r="1597" spans="1:14" s="1" customFormat="1">
      <c r="A1597" s="66"/>
      <c r="H1597" s="3"/>
      <c r="J1597" s="22"/>
      <c r="K1597" s="3"/>
      <c r="N1597" s="23"/>
    </row>
    <row r="1598" spans="1:14" s="1" customFormat="1">
      <c r="A1598" s="66"/>
      <c r="H1598" s="3"/>
      <c r="J1598" s="22"/>
      <c r="K1598" s="3"/>
      <c r="N1598" s="23"/>
    </row>
    <row r="1599" spans="1:14" s="1" customFormat="1">
      <c r="A1599" s="66"/>
      <c r="H1599" s="3"/>
      <c r="J1599" s="22"/>
      <c r="K1599" s="3"/>
      <c r="N1599" s="23"/>
    </row>
    <row r="1600" spans="1:14" s="1" customFormat="1">
      <c r="A1600" s="66"/>
      <c r="H1600" s="3"/>
      <c r="J1600" s="22"/>
      <c r="K1600" s="3"/>
      <c r="N1600" s="23"/>
    </row>
    <row r="1601" spans="1:14" s="1" customFormat="1">
      <c r="A1601" s="66"/>
      <c r="H1601" s="3"/>
      <c r="J1601" s="22"/>
      <c r="K1601" s="3"/>
      <c r="N1601" s="23"/>
    </row>
    <row r="1602" spans="1:14" s="1" customFormat="1">
      <c r="A1602" s="66"/>
      <c r="H1602" s="3"/>
      <c r="J1602" s="22"/>
      <c r="K1602" s="3"/>
      <c r="N1602" s="23"/>
    </row>
    <row r="1603" spans="1:14" s="1" customFormat="1">
      <c r="A1603" s="66"/>
      <c r="H1603" s="3"/>
      <c r="J1603" s="22"/>
      <c r="K1603" s="3"/>
      <c r="N1603" s="23"/>
    </row>
    <row r="1604" spans="1:14" s="1" customFormat="1">
      <c r="A1604" s="66"/>
      <c r="H1604" s="3"/>
      <c r="J1604" s="22"/>
      <c r="K1604" s="3"/>
      <c r="N1604" s="23"/>
    </row>
    <row r="1605" spans="1:14" s="1" customFormat="1">
      <c r="A1605" s="66"/>
      <c r="H1605" s="3"/>
      <c r="J1605" s="22"/>
      <c r="K1605" s="3"/>
      <c r="N1605" s="23"/>
    </row>
    <row r="1606" spans="1:14" s="1" customFormat="1">
      <c r="A1606" s="66"/>
      <c r="H1606" s="3"/>
      <c r="J1606" s="22"/>
      <c r="K1606" s="3"/>
      <c r="N1606" s="23"/>
    </row>
    <row r="1607" spans="1:14" s="1" customFormat="1">
      <c r="A1607" s="66"/>
      <c r="H1607" s="3"/>
      <c r="J1607" s="22"/>
      <c r="K1607" s="3"/>
      <c r="N1607" s="23"/>
    </row>
    <row r="1608" spans="1:14" s="1" customFormat="1">
      <c r="A1608" s="66"/>
      <c r="H1608" s="3"/>
      <c r="J1608" s="22"/>
      <c r="K1608" s="3"/>
      <c r="N1608" s="23"/>
    </row>
    <row r="1609" spans="1:14" s="1" customFormat="1">
      <c r="A1609" s="66"/>
      <c r="H1609" s="3"/>
      <c r="J1609" s="22"/>
      <c r="K1609" s="3"/>
      <c r="N1609" s="23"/>
    </row>
    <row r="1610" spans="1:14" s="1" customFormat="1">
      <c r="A1610" s="66"/>
      <c r="H1610" s="3"/>
      <c r="J1610" s="22"/>
      <c r="K1610" s="3"/>
      <c r="N1610" s="23"/>
    </row>
    <row r="1611" spans="1:14" s="1" customFormat="1">
      <c r="A1611" s="66"/>
      <c r="H1611" s="3"/>
      <c r="J1611" s="22"/>
      <c r="K1611" s="3"/>
      <c r="N1611" s="23"/>
    </row>
    <row r="1612" spans="1:14" s="1" customFormat="1">
      <c r="A1612" s="66"/>
      <c r="H1612" s="3"/>
      <c r="J1612" s="22"/>
      <c r="K1612" s="3"/>
      <c r="N1612" s="23"/>
    </row>
    <row r="1613" spans="1:14" s="1" customFormat="1">
      <c r="A1613" s="66"/>
      <c r="H1613" s="3"/>
      <c r="J1613" s="22"/>
      <c r="K1613" s="3"/>
      <c r="N1613" s="23"/>
    </row>
    <row r="1614" spans="1:14" s="1" customFormat="1">
      <c r="A1614" s="66"/>
      <c r="H1614" s="3"/>
      <c r="J1614" s="22"/>
      <c r="K1614" s="3"/>
      <c r="N1614" s="23"/>
    </row>
    <row r="1615" spans="1:14" s="1" customFormat="1">
      <c r="A1615" s="66"/>
      <c r="H1615" s="3"/>
      <c r="J1615" s="22"/>
      <c r="K1615" s="3"/>
      <c r="N1615" s="23"/>
    </row>
    <row r="1616" spans="1:14" s="1" customFormat="1">
      <c r="A1616" s="66"/>
      <c r="H1616" s="3"/>
      <c r="J1616" s="22"/>
      <c r="K1616" s="3"/>
      <c r="N1616" s="23"/>
    </row>
    <row r="1617" spans="1:14" s="1" customFormat="1">
      <c r="A1617" s="66"/>
      <c r="H1617" s="3"/>
      <c r="J1617" s="22"/>
      <c r="K1617" s="3"/>
      <c r="N1617" s="23"/>
    </row>
    <row r="1618" spans="1:14" s="1" customFormat="1">
      <c r="A1618" s="66"/>
      <c r="H1618" s="3"/>
      <c r="J1618" s="22"/>
      <c r="K1618" s="3"/>
      <c r="N1618" s="23"/>
    </row>
    <row r="1619" spans="1:14" s="1" customFormat="1">
      <c r="A1619" s="66"/>
      <c r="H1619" s="3"/>
      <c r="J1619" s="22"/>
      <c r="K1619" s="3"/>
      <c r="N1619" s="23"/>
    </row>
    <row r="1620" spans="1:14" s="1" customFormat="1">
      <c r="A1620" s="66"/>
      <c r="H1620" s="3"/>
      <c r="J1620" s="22"/>
      <c r="K1620" s="3"/>
      <c r="N1620" s="23"/>
    </row>
    <row r="1621" spans="1:14" s="1" customFormat="1">
      <c r="A1621" s="66"/>
      <c r="H1621" s="3"/>
      <c r="J1621" s="22"/>
      <c r="K1621" s="3"/>
      <c r="N1621" s="23"/>
    </row>
    <row r="1622" spans="1:14" s="1" customFormat="1">
      <c r="A1622" s="66"/>
      <c r="H1622" s="3"/>
      <c r="J1622" s="22"/>
      <c r="K1622" s="3"/>
      <c r="N1622" s="23"/>
    </row>
    <row r="1623" spans="1:14" s="1" customFormat="1">
      <c r="A1623" s="66"/>
      <c r="H1623" s="3"/>
      <c r="J1623" s="22"/>
      <c r="K1623" s="3"/>
      <c r="N1623" s="23"/>
    </row>
    <row r="1624" spans="1:14" s="1" customFormat="1">
      <c r="A1624" s="66"/>
      <c r="H1624" s="3"/>
      <c r="J1624" s="22"/>
      <c r="K1624" s="3"/>
      <c r="N1624" s="23"/>
    </row>
    <row r="1625" spans="1:14" s="1" customFormat="1">
      <c r="A1625" s="66"/>
      <c r="H1625" s="3"/>
      <c r="J1625" s="22"/>
      <c r="K1625" s="3"/>
      <c r="N1625" s="23"/>
    </row>
    <row r="1626" spans="1:14" s="1" customFormat="1">
      <c r="A1626" s="66"/>
      <c r="H1626" s="3"/>
      <c r="J1626" s="22"/>
      <c r="K1626" s="3"/>
      <c r="N1626" s="23"/>
    </row>
    <row r="1627" spans="1:14" s="1" customFormat="1">
      <c r="A1627" s="66"/>
      <c r="H1627" s="3"/>
      <c r="J1627" s="22"/>
      <c r="K1627" s="3"/>
      <c r="N1627" s="23"/>
    </row>
    <row r="1628" spans="1:14" s="1" customFormat="1">
      <c r="A1628" s="66"/>
      <c r="H1628" s="3"/>
      <c r="J1628" s="22"/>
      <c r="K1628" s="3"/>
      <c r="N1628" s="23"/>
    </row>
    <row r="1629" spans="1:14" s="1" customFormat="1">
      <c r="A1629" s="66"/>
      <c r="H1629" s="3"/>
      <c r="J1629" s="22"/>
      <c r="K1629" s="3"/>
      <c r="N1629" s="23"/>
    </row>
    <row r="1630" spans="1:14" s="1" customFormat="1">
      <c r="A1630" s="66"/>
      <c r="H1630" s="3"/>
      <c r="J1630" s="22"/>
      <c r="K1630" s="3"/>
      <c r="N1630" s="23"/>
    </row>
    <row r="1631" spans="1:14" s="1" customFormat="1">
      <c r="A1631" s="66"/>
      <c r="H1631" s="3"/>
      <c r="J1631" s="22"/>
      <c r="K1631" s="3"/>
      <c r="N1631" s="23"/>
    </row>
    <row r="1632" spans="1:14" s="1" customFormat="1">
      <c r="A1632" s="66"/>
      <c r="H1632" s="3"/>
      <c r="J1632" s="22"/>
      <c r="K1632" s="3"/>
      <c r="N1632" s="23"/>
    </row>
    <row r="1633" spans="1:14" s="1" customFormat="1">
      <c r="A1633" s="66"/>
      <c r="H1633" s="3"/>
      <c r="J1633" s="22"/>
      <c r="K1633" s="3"/>
      <c r="N1633" s="23"/>
    </row>
    <row r="1634" spans="1:14" s="1" customFormat="1">
      <c r="A1634" s="66"/>
      <c r="H1634" s="3"/>
      <c r="J1634" s="22"/>
      <c r="K1634" s="3"/>
      <c r="N1634" s="23"/>
    </row>
    <row r="1635" spans="1:14" s="1" customFormat="1">
      <c r="A1635" s="66"/>
      <c r="H1635" s="3"/>
      <c r="J1635" s="22"/>
      <c r="K1635" s="3"/>
      <c r="N1635" s="23"/>
    </row>
    <row r="1636" spans="1:14" s="1" customFormat="1">
      <c r="A1636" s="66"/>
      <c r="H1636" s="3"/>
      <c r="J1636" s="22"/>
      <c r="K1636" s="3"/>
      <c r="N1636" s="23"/>
    </row>
    <row r="1637" spans="1:14" s="1" customFormat="1">
      <c r="A1637" s="66"/>
      <c r="H1637" s="3"/>
      <c r="J1637" s="22"/>
      <c r="K1637" s="3"/>
      <c r="N1637" s="23"/>
    </row>
    <row r="1638" spans="1:14" s="1" customFormat="1">
      <c r="A1638" s="66"/>
      <c r="H1638" s="3"/>
      <c r="J1638" s="22"/>
      <c r="K1638" s="3"/>
      <c r="N1638" s="23"/>
    </row>
    <row r="1639" spans="1:14" s="1" customFormat="1">
      <c r="A1639" s="66"/>
      <c r="H1639" s="3"/>
      <c r="J1639" s="22"/>
      <c r="K1639" s="3"/>
      <c r="N1639" s="23"/>
    </row>
    <row r="1640" spans="1:14" s="1" customFormat="1">
      <c r="A1640" s="66"/>
      <c r="H1640" s="3"/>
      <c r="J1640" s="22"/>
      <c r="K1640" s="3"/>
      <c r="N1640" s="23"/>
    </row>
    <row r="1641" spans="1:14" s="1" customFormat="1">
      <c r="A1641" s="66"/>
      <c r="H1641" s="3"/>
      <c r="J1641" s="22"/>
      <c r="K1641" s="3"/>
      <c r="N1641" s="23"/>
    </row>
    <row r="1642" spans="1:14" s="1" customFormat="1">
      <c r="A1642" s="66"/>
      <c r="H1642" s="3"/>
      <c r="J1642" s="22"/>
      <c r="K1642" s="3"/>
      <c r="N1642" s="23"/>
    </row>
    <row r="1643" spans="1:14" s="1" customFormat="1">
      <c r="A1643" s="66"/>
      <c r="H1643" s="3"/>
      <c r="J1643" s="22"/>
      <c r="K1643" s="3"/>
      <c r="N1643" s="23"/>
    </row>
    <row r="1644" spans="1:14" s="1" customFormat="1">
      <c r="A1644" s="66"/>
      <c r="H1644" s="3"/>
      <c r="J1644" s="22"/>
      <c r="K1644" s="3"/>
      <c r="N1644" s="23"/>
    </row>
    <row r="1645" spans="1:14" s="1" customFormat="1">
      <c r="A1645" s="66"/>
      <c r="H1645" s="3"/>
      <c r="J1645" s="22"/>
      <c r="K1645" s="3"/>
      <c r="N1645" s="23"/>
    </row>
    <row r="1646" spans="1:14" s="1" customFormat="1">
      <c r="A1646" s="66"/>
      <c r="H1646" s="3"/>
      <c r="J1646" s="22"/>
      <c r="K1646" s="3"/>
      <c r="N1646" s="23"/>
    </row>
    <row r="1647" spans="1:14" s="1" customFormat="1">
      <c r="A1647" s="66"/>
      <c r="H1647" s="3"/>
      <c r="J1647" s="22"/>
      <c r="K1647" s="3"/>
      <c r="N1647" s="23"/>
    </row>
    <row r="1648" spans="1:14" s="1" customFormat="1">
      <c r="A1648" s="66"/>
      <c r="H1648" s="3"/>
      <c r="J1648" s="22"/>
      <c r="K1648" s="3"/>
      <c r="N1648" s="23"/>
    </row>
    <row r="1649" spans="1:14" s="1" customFormat="1">
      <c r="A1649" s="66"/>
      <c r="H1649" s="3"/>
      <c r="J1649" s="22"/>
      <c r="K1649" s="3"/>
      <c r="N1649" s="23"/>
    </row>
    <row r="1650" spans="1:14" s="1" customFormat="1">
      <c r="A1650" s="66"/>
      <c r="H1650" s="3"/>
      <c r="J1650" s="22"/>
      <c r="K1650" s="3"/>
      <c r="N1650" s="23"/>
    </row>
    <row r="1651" spans="1:14" s="1" customFormat="1">
      <c r="A1651" s="66"/>
      <c r="H1651" s="3"/>
      <c r="J1651" s="22"/>
      <c r="K1651" s="3"/>
      <c r="N1651" s="23"/>
    </row>
    <row r="1652" spans="1:14" s="1" customFormat="1">
      <c r="A1652" s="66"/>
      <c r="H1652" s="3"/>
      <c r="J1652" s="22"/>
      <c r="K1652" s="3"/>
      <c r="N1652" s="23"/>
    </row>
    <row r="1653" spans="1:14" s="1" customFormat="1">
      <c r="A1653" s="66"/>
      <c r="H1653" s="3"/>
      <c r="J1653" s="22"/>
      <c r="K1653" s="3"/>
      <c r="N1653" s="23"/>
    </row>
    <row r="1654" spans="1:14" s="1" customFormat="1">
      <c r="A1654" s="66"/>
      <c r="H1654" s="3"/>
      <c r="J1654" s="22"/>
      <c r="K1654" s="3"/>
      <c r="N1654" s="23"/>
    </row>
    <row r="1655" spans="1:14" s="1" customFormat="1">
      <c r="A1655" s="66"/>
      <c r="H1655" s="3"/>
      <c r="J1655" s="22"/>
      <c r="K1655" s="3"/>
      <c r="N1655" s="23"/>
    </row>
    <row r="1656" spans="1:14" s="1" customFormat="1">
      <c r="A1656" s="66"/>
      <c r="H1656" s="3"/>
      <c r="J1656" s="22"/>
      <c r="K1656" s="3"/>
      <c r="N1656" s="23"/>
    </row>
    <row r="1657" spans="1:14" s="1" customFormat="1">
      <c r="A1657" s="66"/>
      <c r="H1657" s="3"/>
      <c r="J1657" s="22"/>
      <c r="K1657" s="3"/>
      <c r="N1657" s="23"/>
    </row>
    <row r="1658" spans="1:14" s="1" customFormat="1">
      <c r="A1658" s="66"/>
      <c r="H1658" s="3"/>
      <c r="J1658" s="22"/>
      <c r="K1658" s="3"/>
      <c r="N1658" s="23"/>
    </row>
    <row r="1659" spans="1:14" s="1" customFormat="1">
      <c r="A1659" s="66"/>
      <c r="H1659" s="3"/>
      <c r="J1659" s="22"/>
      <c r="K1659" s="3"/>
      <c r="N1659" s="23"/>
    </row>
    <row r="1660" spans="1:14" s="1" customFormat="1">
      <c r="A1660" s="66"/>
      <c r="H1660" s="3"/>
      <c r="J1660" s="22"/>
      <c r="K1660" s="3"/>
      <c r="N1660" s="23"/>
    </row>
    <row r="1661" spans="1:14" s="1" customFormat="1">
      <c r="A1661" s="66"/>
      <c r="H1661" s="3"/>
      <c r="J1661" s="22"/>
      <c r="K1661" s="3"/>
      <c r="N1661" s="23"/>
    </row>
    <row r="1662" spans="1:14" s="1" customFormat="1">
      <c r="A1662" s="66"/>
      <c r="H1662" s="3"/>
      <c r="J1662" s="22"/>
      <c r="K1662" s="3"/>
      <c r="N1662" s="23"/>
    </row>
    <row r="1663" spans="1:14" s="1" customFormat="1">
      <c r="A1663" s="66"/>
      <c r="H1663" s="3"/>
      <c r="J1663" s="22"/>
      <c r="K1663" s="3"/>
      <c r="N1663" s="23"/>
    </row>
    <row r="1664" spans="1:14" s="1" customFormat="1">
      <c r="A1664" s="66"/>
      <c r="H1664" s="3"/>
      <c r="J1664" s="22"/>
      <c r="K1664" s="3"/>
      <c r="N1664" s="23"/>
    </row>
    <row r="1665" spans="1:14" s="1" customFormat="1">
      <c r="A1665" s="66"/>
      <c r="H1665" s="3"/>
      <c r="J1665" s="22"/>
      <c r="K1665" s="3"/>
      <c r="N1665" s="23"/>
    </row>
    <row r="1666" spans="1:14" s="1" customFormat="1">
      <c r="A1666" s="66"/>
      <c r="H1666" s="3"/>
      <c r="J1666" s="22"/>
      <c r="K1666" s="3"/>
      <c r="N1666" s="23"/>
    </row>
    <row r="1667" spans="1:14" s="1" customFormat="1">
      <c r="A1667" s="66"/>
      <c r="H1667" s="3"/>
      <c r="J1667" s="22"/>
      <c r="K1667" s="3"/>
      <c r="N1667" s="23"/>
    </row>
    <row r="1668" spans="1:14" s="1" customFormat="1">
      <c r="A1668" s="66"/>
      <c r="H1668" s="3"/>
      <c r="J1668" s="22"/>
      <c r="K1668" s="3"/>
      <c r="N1668" s="23"/>
    </row>
    <row r="1669" spans="1:14" s="1" customFormat="1">
      <c r="A1669" s="66"/>
      <c r="H1669" s="3"/>
      <c r="J1669" s="22"/>
      <c r="K1669" s="3"/>
      <c r="N1669" s="23"/>
    </row>
    <row r="1670" spans="1:14" s="1" customFormat="1">
      <c r="A1670" s="66"/>
      <c r="H1670" s="3"/>
      <c r="J1670" s="22"/>
      <c r="K1670" s="3"/>
      <c r="N1670" s="23"/>
    </row>
    <row r="1671" spans="1:14" s="1" customFormat="1">
      <c r="A1671" s="66"/>
      <c r="H1671" s="3"/>
      <c r="J1671" s="22"/>
      <c r="K1671" s="3"/>
      <c r="N1671" s="23"/>
    </row>
    <row r="1672" spans="1:14" s="1" customFormat="1">
      <c r="A1672" s="66"/>
      <c r="H1672" s="3"/>
      <c r="J1672" s="22"/>
      <c r="K1672" s="3"/>
      <c r="N1672" s="23"/>
    </row>
    <row r="1673" spans="1:14" s="1" customFormat="1">
      <c r="A1673" s="66"/>
      <c r="H1673" s="3"/>
      <c r="J1673" s="22"/>
      <c r="K1673" s="3"/>
      <c r="N1673" s="23"/>
    </row>
    <row r="1674" spans="1:14" s="1" customFormat="1">
      <c r="A1674" s="66"/>
      <c r="H1674" s="3"/>
      <c r="J1674" s="22"/>
      <c r="K1674" s="3"/>
      <c r="N1674" s="23"/>
    </row>
    <row r="1675" spans="1:14" s="1" customFormat="1">
      <c r="A1675" s="66"/>
      <c r="H1675" s="3"/>
      <c r="J1675" s="22"/>
      <c r="K1675" s="3"/>
      <c r="N1675" s="23"/>
    </row>
    <row r="1676" spans="1:14" s="1" customFormat="1">
      <c r="A1676" s="66"/>
      <c r="H1676" s="3"/>
      <c r="J1676" s="22"/>
      <c r="K1676" s="3"/>
      <c r="N1676" s="23"/>
    </row>
    <row r="1677" spans="1:14" s="1" customFormat="1">
      <c r="A1677" s="66"/>
      <c r="H1677" s="3"/>
      <c r="J1677" s="22"/>
      <c r="K1677" s="3"/>
      <c r="N1677" s="23"/>
    </row>
    <row r="1678" spans="1:14" s="1" customFormat="1">
      <c r="A1678" s="66"/>
      <c r="H1678" s="3"/>
      <c r="J1678" s="22"/>
      <c r="K1678" s="3"/>
      <c r="N1678" s="23"/>
    </row>
    <row r="1679" spans="1:14" s="1" customFormat="1">
      <c r="A1679" s="66"/>
      <c r="H1679" s="3"/>
      <c r="J1679" s="22"/>
      <c r="K1679" s="3"/>
      <c r="N1679" s="23"/>
    </row>
    <row r="1680" spans="1:14" s="1" customFormat="1">
      <c r="A1680" s="66"/>
      <c r="H1680" s="3"/>
      <c r="J1680" s="22"/>
      <c r="K1680" s="3"/>
      <c r="N1680" s="23"/>
    </row>
    <row r="1681" spans="1:14" s="1" customFormat="1">
      <c r="A1681" s="66"/>
      <c r="H1681" s="3"/>
      <c r="J1681" s="22"/>
      <c r="K1681" s="3"/>
      <c r="N1681" s="23"/>
    </row>
    <row r="1682" spans="1:14" s="1" customFormat="1">
      <c r="A1682" s="66"/>
      <c r="H1682" s="3"/>
      <c r="J1682" s="22"/>
      <c r="K1682" s="3"/>
      <c r="N1682" s="23"/>
    </row>
    <row r="1683" spans="1:14" s="1" customFormat="1">
      <c r="A1683" s="66"/>
      <c r="H1683" s="3"/>
      <c r="J1683" s="22"/>
      <c r="K1683" s="3"/>
      <c r="N1683" s="23"/>
    </row>
    <row r="1684" spans="1:14" s="1" customFormat="1">
      <c r="A1684" s="66"/>
      <c r="H1684" s="3"/>
      <c r="J1684" s="22"/>
      <c r="K1684" s="3"/>
      <c r="N1684" s="23"/>
    </row>
    <row r="1685" spans="1:14" s="1" customFormat="1">
      <c r="A1685" s="66"/>
      <c r="H1685" s="3"/>
      <c r="J1685" s="22"/>
      <c r="K1685" s="3"/>
      <c r="N1685" s="23"/>
    </row>
    <row r="1686" spans="1:14" s="1" customFormat="1">
      <c r="A1686" s="66"/>
      <c r="H1686" s="3"/>
      <c r="J1686" s="22"/>
      <c r="K1686" s="3"/>
      <c r="N1686" s="23"/>
    </row>
    <row r="1687" spans="1:14" s="1" customFormat="1">
      <c r="A1687" s="66"/>
      <c r="H1687" s="3"/>
      <c r="J1687" s="22"/>
      <c r="K1687" s="3"/>
      <c r="N1687" s="23"/>
    </row>
    <row r="1688" spans="1:14" s="1" customFormat="1">
      <c r="A1688" s="66"/>
      <c r="H1688" s="3"/>
      <c r="J1688" s="22"/>
      <c r="K1688" s="3"/>
      <c r="N1688" s="23"/>
    </row>
    <row r="1689" spans="1:14" s="1" customFormat="1">
      <c r="A1689" s="66"/>
      <c r="H1689" s="3"/>
      <c r="J1689" s="22"/>
      <c r="K1689" s="3"/>
      <c r="N1689" s="23"/>
    </row>
    <row r="1690" spans="1:14" s="1" customFormat="1">
      <c r="A1690" s="66"/>
      <c r="H1690" s="3"/>
      <c r="J1690" s="22"/>
      <c r="K1690" s="3"/>
      <c r="N1690" s="23"/>
    </row>
    <row r="1691" spans="1:14" s="1" customFormat="1">
      <c r="A1691" s="66"/>
      <c r="H1691" s="3"/>
      <c r="J1691" s="22"/>
      <c r="K1691" s="3"/>
      <c r="N1691" s="23"/>
    </row>
    <row r="1692" spans="1:14" s="1" customFormat="1">
      <c r="A1692" s="66"/>
      <c r="H1692" s="3"/>
      <c r="J1692" s="22"/>
      <c r="K1692" s="3"/>
      <c r="N1692" s="23"/>
    </row>
    <row r="1693" spans="1:14" s="1" customFormat="1">
      <c r="A1693" s="66"/>
      <c r="H1693" s="3"/>
      <c r="J1693" s="22"/>
      <c r="K1693" s="3"/>
      <c r="N1693" s="23"/>
    </row>
    <row r="1694" spans="1:14" s="1" customFormat="1">
      <c r="A1694" s="66"/>
      <c r="H1694" s="3"/>
      <c r="J1694" s="22"/>
      <c r="K1694" s="3"/>
      <c r="N1694" s="23"/>
    </row>
    <row r="1695" spans="1:14" s="1" customFormat="1">
      <c r="A1695" s="66"/>
      <c r="H1695" s="3"/>
      <c r="J1695" s="22"/>
      <c r="K1695" s="3"/>
      <c r="N1695" s="23"/>
    </row>
    <row r="1696" spans="1:14" s="1" customFormat="1">
      <c r="A1696" s="66"/>
      <c r="H1696" s="3"/>
      <c r="J1696" s="22"/>
      <c r="K1696" s="3"/>
      <c r="N1696" s="23"/>
    </row>
    <row r="1697" spans="1:14" s="1" customFormat="1">
      <c r="A1697" s="66"/>
      <c r="H1697" s="3"/>
      <c r="J1697" s="22"/>
      <c r="K1697" s="3"/>
      <c r="N1697" s="23"/>
    </row>
    <row r="1698" spans="1:14" s="1" customFormat="1">
      <c r="A1698" s="66"/>
      <c r="H1698" s="3"/>
      <c r="J1698" s="22"/>
      <c r="K1698" s="3"/>
      <c r="N1698" s="23"/>
    </row>
    <row r="1699" spans="1:14" s="1" customFormat="1">
      <c r="A1699" s="66"/>
      <c r="H1699" s="3"/>
      <c r="J1699" s="22"/>
      <c r="K1699" s="3"/>
      <c r="N1699" s="23"/>
    </row>
    <row r="1700" spans="1:14" s="1" customFormat="1">
      <c r="A1700" s="66"/>
      <c r="H1700" s="3"/>
      <c r="J1700" s="22"/>
      <c r="K1700" s="3"/>
      <c r="N1700" s="23"/>
    </row>
    <row r="1701" spans="1:14" s="1" customFormat="1">
      <c r="A1701" s="66"/>
      <c r="H1701" s="3"/>
      <c r="J1701" s="22"/>
      <c r="K1701" s="3"/>
      <c r="N1701" s="23"/>
    </row>
    <row r="1702" spans="1:14" s="1" customFormat="1">
      <c r="A1702" s="66"/>
      <c r="H1702" s="3"/>
      <c r="J1702" s="22"/>
      <c r="K1702" s="3"/>
      <c r="N1702" s="23"/>
    </row>
    <row r="1703" spans="1:14" s="1" customFormat="1">
      <c r="A1703" s="66"/>
      <c r="H1703" s="3"/>
      <c r="J1703" s="22"/>
      <c r="K1703" s="3"/>
      <c r="N1703" s="23"/>
    </row>
    <row r="1704" spans="1:14" s="1" customFormat="1">
      <c r="A1704" s="66"/>
      <c r="H1704" s="3"/>
      <c r="J1704" s="22"/>
      <c r="K1704" s="3"/>
      <c r="N1704" s="23"/>
    </row>
    <row r="1705" spans="1:14" s="1" customFormat="1">
      <c r="A1705" s="66"/>
      <c r="H1705" s="3"/>
      <c r="J1705" s="22"/>
      <c r="K1705" s="3"/>
      <c r="N1705" s="23"/>
    </row>
    <row r="1706" spans="1:14" s="1" customFormat="1">
      <c r="A1706" s="66"/>
      <c r="H1706" s="3"/>
      <c r="J1706" s="22"/>
      <c r="K1706" s="3"/>
      <c r="N1706" s="23"/>
    </row>
    <row r="1707" spans="1:14" s="1" customFormat="1">
      <c r="A1707" s="66"/>
      <c r="H1707" s="3"/>
      <c r="J1707" s="22"/>
      <c r="K1707" s="3"/>
      <c r="N1707" s="23"/>
    </row>
    <row r="1708" spans="1:14" s="1" customFormat="1">
      <c r="A1708" s="66"/>
      <c r="H1708" s="3"/>
      <c r="J1708" s="22"/>
      <c r="K1708" s="3"/>
      <c r="N1708" s="23"/>
    </row>
    <row r="1709" spans="1:14" s="1" customFormat="1">
      <c r="A1709" s="66"/>
      <c r="H1709" s="3"/>
      <c r="J1709" s="22"/>
      <c r="K1709" s="3"/>
      <c r="N1709" s="23"/>
    </row>
    <row r="1710" spans="1:14" s="1" customFormat="1">
      <c r="A1710" s="66"/>
      <c r="H1710" s="3"/>
      <c r="J1710" s="22"/>
      <c r="K1710" s="3"/>
      <c r="N1710" s="23"/>
    </row>
    <row r="1711" spans="1:14" s="1" customFormat="1">
      <c r="A1711" s="66"/>
      <c r="H1711" s="3"/>
      <c r="J1711" s="22"/>
      <c r="K1711" s="3"/>
      <c r="N1711" s="23"/>
    </row>
    <row r="1712" spans="1:14" s="1" customFormat="1">
      <c r="A1712" s="66"/>
      <c r="H1712" s="3"/>
      <c r="J1712" s="22"/>
      <c r="K1712" s="3"/>
      <c r="N1712" s="23"/>
    </row>
    <row r="1713" spans="1:14" s="1" customFormat="1">
      <c r="A1713" s="66"/>
      <c r="H1713" s="3"/>
      <c r="J1713" s="22"/>
      <c r="K1713" s="3"/>
      <c r="N1713" s="23"/>
    </row>
    <row r="1714" spans="1:14" s="1" customFormat="1">
      <c r="A1714" s="66"/>
      <c r="H1714" s="3"/>
      <c r="J1714" s="22"/>
      <c r="K1714" s="3"/>
      <c r="N1714" s="23"/>
    </row>
    <row r="1715" spans="1:14" s="1" customFormat="1">
      <c r="A1715" s="66"/>
      <c r="H1715" s="3"/>
      <c r="J1715" s="22"/>
      <c r="K1715" s="3"/>
      <c r="N1715" s="23"/>
    </row>
    <row r="1716" spans="1:14" s="1" customFormat="1">
      <c r="A1716" s="66"/>
      <c r="H1716" s="3"/>
      <c r="J1716" s="22"/>
      <c r="K1716" s="3"/>
      <c r="N1716" s="23"/>
    </row>
    <row r="1717" spans="1:14" s="1" customFormat="1">
      <c r="A1717" s="66"/>
      <c r="H1717" s="3"/>
      <c r="J1717" s="22"/>
      <c r="K1717" s="3"/>
      <c r="N1717" s="23"/>
    </row>
    <row r="1718" spans="1:14" s="1" customFormat="1">
      <c r="A1718" s="66"/>
      <c r="H1718" s="3"/>
      <c r="J1718" s="22"/>
      <c r="K1718" s="3"/>
      <c r="N1718" s="23"/>
    </row>
    <row r="1719" spans="1:14" s="1" customFormat="1">
      <c r="A1719" s="66"/>
      <c r="H1719" s="3"/>
      <c r="J1719" s="22"/>
      <c r="K1719" s="3"/>
      <c r="N1719" s="23"/>
    </row>
    <row r="1720" spans="1:14" s="1" customFormat="1">
      <c r="A1720" s="66"/>
      <c r="H1720" s="3"/>
      <c r="J1720" s="22"/>
      <c r="K1720" s="3"/>
      <c r="N1720" s="23"/>
    </row>
    <row r="1721" spans="1:14" s="1" customFormat="1">
      <c r="A1721" s="66"/>
      <c r="H1721" s="3"/>
      <c r="J1721" s="22"/>
      <c r="K1721" s="3"/>
      <c r="N1721" s="23"/>
    </row>
    <row r="1722" spans="1:14" s="1" customFormat="1">
      <c r="A1722" s="66"/>
      <c r="H1722" s="3"/>
      <c r="J1722" s="22"/>
      <c r="K1722" s="3"/>
      <c r="N1722" s="23"/>
    </row>
    <row r="1723" spans="1:14" s="1" customFormat="1">
      <c r="A1723" s="66"/>
      <c r="H1723" s="3"/>
      <c r="J1723" s="22"/>
      <c r="K1723" s="3"/>
      <c r="N1723" s="23"/>
    </row>
    <row r="1724" spans="1:14" s="1" customFormat="1">
      <c r="A1724" s="66"/>
      <c r="H1724" s="3"/>
      <c r="J1724" s="22"/>
      <c r="K1724" s="3"/>
      <c r="N1724" s="23"/>
    </row>
    <row r="1725" spans="1:14" s="1" customFormat="1">
      <c r="A1725" s="66"/>
      <c r="H1725" s="3"/>
      <c r="J1725" s="22"/>
      <c r="K1725" s="3"/>
      <c r="N1725" s="23"/>
    </row>
    <row r="1726" spans="1:14" s="1" customFormat="1">
      <c r="A1726" s="66"/>
      <c r="H1726" s="3"/>
      <c r="J1726" s="22"/>
      <c r="K1726" s="3"/>
      <c r="N1726" s="23"/>
    </row>
    <row r="1727" spans="1:14" s="1" customFormat="1">
      <c r="A1727" s="66"/>
      <c r="H1727" s="3"/>
      <c r="J1727" s="22"/>
      <c r="K1727" s="3"/>
      <c r="N1727" s="23"/>
    </row>
    <row r="1728" spans="1:14" s="1" customFormat="1">
      <c r="A1728" s="66"/>
      <c r="H1728" s="3"/>
      <c r="J1728" s="22"/>
      <c r="K1728" s="3"/>
      <c r="N1728" s="23"/>
    </row>
    <row r="1729" spans="1:14" s="1" customFormat="1">
      <c r="A1729" s="66"/>
      <c r="H1729" s="3"/>
      <c r="J1729" s="22"/>
      <c r="K1729" s="3"/>
      <c r="N1729" s="23"/>
    </row>
    <row r="1730" spans="1:14" s="1" customFormat="1">
      <c r="A1730" s="66"/>
      <c r="H1730" s="3"/>
      <c r="J1730" s="22"/>
      <c r="K1730" s="3"/>
      <c r="N1730" s="23"/>
    </row>
    <row r="1731" spans="1:14" s="1" customFormat="1">
      <c r="A1731" s="66"/>
      <c r="H1731" s="3"/>
      <c r="J1731" s="22"/>
      <c r="K1731" s="3"/>
      <c r="N1731" s="23"/>
    </row>
    <row r="1732" spans="1:14" s="1" customFormat="1">
      <c r="A1732" s="66"/>
      <c r="H1732" s="3"/>
      <c r="J1732" s="22"/>
      <c r="K1732" s="3"/>
      <c r="N1732" s="23"/>
    </row>
    <row r="1733" spans="1:14" s="1" customFormat="1">
      <c r="A1733" s="66"/>
      <c r="H1733" s="3"/>
      <c r="J1733" s="22"/>
      <c r="K1733" s="3"/>
      <c r="N1733" s="23"/>
    </row>
    <row r="1734" spans="1:14" s="1" customFormat="1">
      <c r="A1734" s="66"/>
      <c r="H1734" s="3"/>
      <c r="J1734" s="22"/>
      <c r="K1734" s="3"/>
      <c r="N1734" s="23"/>
    </row>
    <row r="1735" spans="1:14" s="1" customFormat="1">
      <c r="A1735" s="66"/>
      <c r="H1735" s="3"/>
      <c r="J1735" s="22"/>
      <c r="K1735" s="3"/>
      <c r="N1735" s="23"/>
    </row>
    <row r="1736" spans="1:14" s="1" customFormat="1">
      <c r="A1736" s="66"/>
      <c r="H1736" s="3"/>
      <c r="J1736" s="22"/>
      <c r="K1736" s="3"/>
      <c r="N1736" s="23"/>
    </row>
    <row r="1737" spans="1:14" s="1" customFormat="1">
      <c r="A1737" s="66"/>
      <c r="H1737" s="3"/>
      <c r="J1737" s="22"/>
      <c r="K1737" s="3"/>
      <c r="N1737" s="23"/>
    </row>
    <row r="1738" spans="1:14" s="1" customFormat="1">
      <c r="A1738" s="66"/>
      <c r="H1738" s="3"/>
      <c r="J1738" s="22"/>
      <c r="K1738" s="3"/>
      <c r="N1738" s="23"/>
    </row>
    <row r="1739" spans="1:14" s="1" customFormat="1">
      <c r="A1739" s="66"/>
      <c r="H1739" s="3"/>
      <c r="J1739" s="22"/>
      <c r="K1739" s="3"/>
      <c r="N1739" s="23"/>
    </row>
    <row r="1740" spans="1:14" s="1" customFormat="1">
      <c r="A1740" s="66"/>
      <c r="H1740" s="3"/>
      <c r="J1740" s="22"/>
      <c r="K1740" s="3"/>
      <c r="N1740" s="23"/>
    </row>
    <row r="1741" spans="1:14" s="1" customFormat="1">
      <c r="A1741" s="66"/>
      <c r="H1741" s="3"/>
      <c r="J1741" s="22"/>
      <c r="K1741" s="3"/>
      <c r="N1741" s="23"/>
    </row>
    <row r="1742" spans="1:14" s="1" customFormat="1">
      <c r="A1742" s="66"/>
      <c r="H1742" s="3"/>
      <c r="J1742" s="22"/>
      <c r="K1742" s="3"/>
      <c r="N1742" s="23"/>
    </row>
    <row r="1743" spans="1:14" s="1" customFormat="1">
      <c r="A1743" s="66"/>
      <c r="H1743" s="3"/>
      <c r="J1743" s="22"/>
      <c r="K1743" s="3"/>
      <c r="N1743" s="23"/>
    </row>
    <row r="1744" spans="1:14" s="1" customFormat="1">
      <c r="A1744" s="66"/>
      <c r="H1744" s="3"/>
      <c r="J1744" s="22"/>
      <c r="K1744" s="3"/>
      <c r="N1744" s="23"/>
    </row>
    <row r="1745" spans="1:14" s="1" customFormat="1">
      <c r="A1745" s="66"/>
      <c r="H1745" s="3"/>
      <c r="J1745" s="22"/>
      <c r="K1745" s="3"/>
      <c r="N1745" s="23"/>
    </row>
    <row r="1746" spans="1:14" s="1" customFormat="1">
      <c r="A1746" s="66"/>
      <c r="H1746" s="3"/>
      <c r="J1746" s="22"/>
      <c r="K1746" s="3"/>
      <c r="N1746" s="23"/>
    </row>
    <row r="1747" spans="1:14" s="1" customFormat="1">
      <c r="A1747" s="66"/>
      <c r="H1747" s="3"/>
      <c r="J1747" s="22"/>
      <c r="K1747" s="3"/>
      <c r="N1747" s="23"/>
    </row>
    <row r="1748" spans="1:14" s="1" customFormat="1">
      <c r="A1748" s="66"/>
      <c r="H1748" s="3"/>
      <c r="J1748" s="22"/>
      <c r="K1748" s="3"/>
      <c r="N1748" s="23"/>
    </row>
    <row r="1749" spans="1:14" s="1" customFormat="1">
      <c r="A1749" s="66"/>
      <c r="H1749" s="3"/>
      <c r="J1749" s="22"/>
      <c r="K1749" s="3"/>
      <c r="N1749" s="23"/>
    </row>
    <row r="1750" spans="1:14" s="1" customFormat="1">
      <c r="A1750" s="66"/>
      <c r="H1750" s="3"/>
      <c r="J1750" s="22"/>
      <c r="K1750" s="3"/>
      <c r="N1750" s="23"/>
    </row>
    <row r="1751" spans="1:14" s="1" customFormat="1">
      <c r="A1751" s="66"/>
      <c r="H1751" s="3"/>
      <c r="J1751" s="22"/>
      <c r="K1751" s="3"/>
      <c r="N1751" s="23"/>
    </row>
    <row r="1752" spans="1:14" s="1" customFormat="1">
      <c r="A1752" s="66"/>
      <c r="H1752" s="3"/>
      <c r="J1752" s="22"/>
      <c r="K1752" s="3"/>
      <c r="N1752" s="23"/>
    </row>
    <row r="1753" spans="1:14" s="1" customFormat="1">
      <c r="A1753" s="66"/>
      <c r="H1753" s="3"/>
      <c r="J1753" s="22"/>
      <c r="K1753" s="3"/>
      <c r="N1753" s="23"/>
    </row>
    <row r="1754" spans="1:14" s="1" customFormat="1">
      <c r="A1754" s="66"/>
      <c r="H1754" s="3"/>
      <c r="J1754" s="22"/>
      <c r="K1754" s="3"/>
      <c r="N1754" s="23"/>
    </row>
    <row r="1755" spans="1:14" s="1" customFormat="1">
      <c r="A1755" s="66"/>
      <c r="H1755" s="3"/>
      <c r="J1755" s="22"/>
      <c r="K1755" s="3"/>
      <c r="N1755" s="23"/>
    </row>
    <row r="1756" spans="1:14" s="1" customFormat="1">
      <c r="A1756" s="66"/>
      <c r="H1756" s="3"/>
      <c r="J1756" s="22"/>
      <c r="K1756" s="3"/>
      <c r="N1756" s="23"/>
    </row>
    <row r="1757" spans="1:14" s="1" customFormat="1">
      <c r="A1757" s="66"/>
      <c r="H1757" s="3"/>
      <c r="J1757" s="22"/>
      <c r="K1757" s="3"/>
      <c r="N1757" s="23"/>
    </row>
    <row r="1758" spans="1:14" s="1" customFormat="1">
      <c r="A1758" s="66"/>
      <c r="H1758" s="3"/>
      <c r="J1758" s="22"/>
      <c r="K1758" s="3"/>
      <c r="N1758" s="23"/>
    </row>
    <row r="1759" spans="1:14" s="1" customFormat="1">
      <c r="A1759" s="66"/>
      <c r="H1759" s="3"/>
      <c r="J1759" s="22"/>
      <c r="K1759" s="3"/>
      <c r="N1759" s="23"/>
    </row>
    <row r="1760" spans="1:14" s="1" customFormat="1">
      <c r="A1760" s="66"/>
      <c r="H1760" s="3"/>
      <c r="J1760" s="22"/>
      <c r="K1760" s="3"/>
      <c r="N1760" s="23"/>
    </row>
    <row r="1761" spans="1:14" s="1" customFormat="1">
      <c r="A1761" s="66"/>
      <c r="H1761" s="3"/>
      <c r="J1761" s="22"/>
      <c r="K1761" s="3"/>
      <c r="N1761" s="23"/>
    </row>
    <row r="1762" spans="1:14" s="1" customFormat="1">
      <c r="A1762" s="66"/>
      <c r="H1762" s="3"/>
      <c r="J1762" s="22"/>
      <c r="K1762" s="3"/>
      <c r="N1762" s="23"/>
    </row>
    <row r="1763" spans="1:14" s="1" customFormat="1">
      <c r="A1763" s="66"/>
      <c r="H1763" s="3"/>
      <c r="J1763" s="22"/>
      <c r="K1763" s="3"/>
      <c r="N1763" s="23"/>
    </row>
    <row r="1764" spans="1:14" s="1" customFormat="1">
      <c r="A1764" s="66"/>
      <c r="H1764" s="3"/>
      <c r="J1764" s="22"/>
      <c r="K1764" s="3"/>
      <c r="N1764" s="23"/>
    </row>
    <row r="1765" spans="1:14" s="1" customFormat="1">
      <c r="A1765" s="66"/>
      <c r="H1765" s="3"/>
      <c r="J1765" s="22"/>
      <c r="K1765" s="3"/>
      <c r="N1765" s="23"/>
    </row>
    <row r="1766" spans="1:14" s="1" customFormat="1">
      <c r="A1766" s="66"/>
      <c r="H1766" s="3"/>
      <c r="J1766" s="22"/>
      <c r="K1766" s="3"/>
      <c r="N1766" s="23"/>
    </row>
    <row r="1767" spans="1:14" s="1" customFormat="1">
      <c r="A1767" s="66"/>
      <c r="H1767" s="3"/>
      <c r="J1767" s="22"/>
      <c r="K1767" s="3"/>
      <c r="N1767" s="23"/>
    </row>
    <row r="1768" spans="1:14" s="1" customFormat="1">
      <c r="A1768" s="66"/>
      <c r="H1768" s="3"/>
      <c r="J1768" s="22"/>
      <c r="K1768" s="3"/>
      <c r="N1768" s="23"/>
    </row>
    <row r="1769" spans="1:14" s="1" customFormat="1">
      <c r="A1769" s="66"/>
      <c r="H1769" s="3"/>
      <c r="J1769" s="22"/>
      <c r="K1769" s="3"/>
      <c r="N1769" s="23"/>
    </row>
    <row r="1770" spans="1:14" s="1" customFormat="1">
      <c r="A1770" s="66"/>
      <c r="H1770" s="3"/>
      <c r="J1770" s="22"/>
      <c r="K1770" s="3"/>
      <c r="N1770" s="23"/>
    </row>
    <row r="1771" spans="1:14" s="1" customFormat="1">
      <c r="A1771" s="66"/>
      <c r="H1771" s="3"/>
      <c r="J1771" s="22"/>
      <c r="K1771" s="3"/>
      <c r="N1771" s="23"/>
    </row>
    <row r="1772" spans="1:14" s="1" customFormat="1">
      <c r="A1772" s="66"/>
      <c r="H1772" s="3"/>
      <c r="J1772" s="22"/>
      <c r="K1772" s="3"/>
      <c r="N1772" s="23"/>
    </row>
    <row r="1773" spans="1:14" s="1" customFormat="1">
      <c r="A1773" s="66"/>
      <c r="H1773" s="3"/>
      <c r="J1773" s="22"/>
      <c r="K1773" s="3"/>
      <c r="N1773" s="23"/>
    </row>
    <row r="1774" spans="1:14" s="1" customFormat="1">
      <c r="A1774" s="66"/>
      <c r="H1774" s="3"/>
      <c r="J1774" s="22"/>
      <c r="K1774" s="3"/>
      <c r="N1774" s="23"/>
    </row>
    <row r="1775" spans="1:14" s="1" customFormat="1">
      <c r="A1775" s="66"/>
      <c r="H1775" s="3"/>
      <c r="J1775" s="22"/>
      <c r="K1775" s="3"/>
      <c r="N1775" s="23"/>
    </row>
    <row r="1776" spans="1:14" s="1" customFormat="1">
      <c r="A1776" s="66"/>
      <c r="H1776" s="3"/>
      <c r="J1776" s="22"/>
      <c r="K1776" s="3"/>
      <c r="N1776" s="23"/>
    </row>
    <row r="1777" spans="1:14" s="1" customFormat="1">
      <c r="A1777" s="66"/>
      <c r="H1777" s="3"/>
      <c r="J1777" s="22"/>
      <c r="K1777" s="3"/>
      <c r="N1777" s="23"/>
    </row>
    <row r="1778" spans="1:14" s="1" customFormat="1">
      <c r="A1778" s="66"/>
      <c r="H1778" s="3"/>
      <c r="J1778" s="22"/>
      <c r="K1778" s="3"/>
      <c r="N1778" s="23"/>
    </row>
    <row r="1779" spans="1:14" s="1" customFormat="1">
      <c r="A1779" s="66"/>
      <c r="H1779" s="3"/>
      <c r="J1779" s="22"/>
      <c r="K1779" s="3"/>
      <c r="N1779" s="23"/>
    </row>
    <row r="1780" spans="1:14" s="1" customFormat="1">
      <c r="A1780" s="66"/>
      <c r="H1780" s="3"/>
      <c r="J1780" s="22"/>
      <c r="K1780" s="3"/>
      <c r="N1780" s="23"/>
    </row>
    <row r="1781" spans="1:14" s="1" customFormat="1">
      <c r="A1781" s="66"/>
      <c r="H1781" s="3"/>
      <c r="J1781" s="22"/>
      <c r="K1781" s="3"/>
      <c r="N1781" s="23"/>
    </row>
    <row r="1782" spans="1:14" s="1" customFormat="1">
      <c r="A1782" s="66"/>
      <c r="H1782" s="3"/>
      <c r="J1782" s="22"/>
      <c r="K1782" s="3"/>
      <c r="N1782" s="23"/>
    </row>
    <row r="1783" spans="1:14" s="1" customFormat="1">
      <c r="A1783" s="66"/>
      <c r="H1783" s="3"/>
      <c r="J1783" s="22"/>
      <c r="K1783" s="3"/>
      <c r="N1783" s="23"/>
    </row>
    <row r="1784" spans="1:14" s="1" customFormat="1">
      <c r="A1784" s="66"/>
      <c r="H1784" s="3"/>
      <c r="J1784" s="22"/>
      <c r="K1784" s="3"/>
      <c r="N1784" s="23"/>
    </row>
    <row r="1785" spans="1:14" s="1" customFormat="1">
      <c r="A1785" s="66"/>
      <c r="H1785" s="3"/>
      <c r="J1785" s="22"/>
      <c r="K1785" s="3"/>
      <c r="N1785" s="23"/>
    </row>
    <row r="1786" spans="1:14" s="1" customFormat="1">
      <c r="A1786" s="66"/>
      <c r="H1786" s="3"/>
      <c r="J1786" s="22"/>
      <c r="K1786" s="3"/>
      <c r="N1786" s="23"/>
    </row>
    <row r="1787" spans="1:14" s="1" customFormat="1">
      <c r="A1787" s="66"/>
      <c r="H1787" s="3"/>
      <c r="J1787" s="22"/>
      <c r="K1787" s="3"/>
      <c r="N1787" s="23"/>
    </row>
    <row r="1788" spans="1:14" s="1" customFormat="1">
      <c r="A1788" s="66"/>
      <c r="H1788" s="3"/>
      <c r="J1788" s="22"/>
      <c r="K1788" s="3"/>
      <c r="N1788" s="23"/>
    </row>
    <row r="1789" spans="1:14" s="1" customFormat="1">
      <c r="A1789" s="66"/>
      <c r="H1789" s="3"/>
      <c r="J1789" s="22"/>
      <c r="K1789" s="3"/>
      <c r="N1789" s="23"/>
    </row>
    <row r="1790" spans="1:14" s="1" customFormat="1">
      <c r="A1790" s="66"/>
      <c r="H1790" s="3"/>
      <c r="J1790" s="22"/>
      <c r="K1790" s="3"/>
      <c r="N1790" s="23"/>
    </row>
    <row r="1791" spans="1:14" s="1" customFormat="1">
      <c r="A1791" s="66"/>
      <c r="H1791" s="3"/>
      <c r="J1791" s="22"/>
      <c r="K1791" s="3"/>
      <c r="N1791" s="23"/>
    </row>
    <row r="1792" spans="1:14" s="1" customFormat="1">
      <c r="A1792" s="66"/>
      <c r="H1792" s="3"/>
      <c r="J1792" s="22"/>
      <c r="K1792" s="3"/>
      <c r="N1792" s="23"/>
    </row>
    <row r="1793" spans="1:14" s="1" customFormat="1">
      <c r="A1793" s="66"/>
      <c r="H1793" s="3"/>
      <c r="J1793" s="22"/>
      <c r="K1793" s="3"/>
      <c r="N1793" s="23"/>
    </row>
    <row r="1794" spans="1:14" s="1" customFormat="1">
      <c r="A1794" s="66"/>
      <c r="H1794" s="3"/>
      <c r="J1794" s="22"/>
      <c r="K1794" s="3"/>
      <c r="N1794" s="23"/>
    </row>
    <row r="1795" spans="1:14" s="1" customFormat="1">
      <c r="A1795" s="66"/>
      <c r="H1795" s="3"/>
      <c r="J1795" s="22"/>
      <c r="K1795" s="3"/>
      <c r="N1795" s="23"/>
    </row>
    <row r="1796" spans="1:14" s="1" customFormat="1">
      <c r="A1796" s="66"/>
      <c r="H1796" s="3"/>
      <c r="J1796" s="22"/>
      <c r="K1796" s="3"/>
      <c r="N1796" s="23"/>
    </row>
    <row r="1797" spans="1:14" s="1" customFormat="1">
      <c r="A1797" s="66"/>
      <c r="H1797" s="3"/>
      <c r="J1797" s="22"/>
      <c r="K1797" s="3"/>
      <c r="N1797" s="23"/>
    </row>
    <row r="1798" spans="1:14" s="1" customFormat="1">
      <c r="A1798" s="66"/>
      <c r="H1798" s="3"/>
      <c r="J1798" s="22"/>
      <c r="K1798" s="3"/>
      <c r="N1798" s="23"/>
    </row>
    <row r="1799" spans="1:14" s="1" customFormat="1">
      <c r="A1799" s="66"/>
      <c r="H1799" s="3"/>
      <c r="J1799" s="22"/>
      <c r="K1799" s="3"/>
      <c r="N1799" s="23"/>
    </row>
    <row r="1800" spans="1:14" s="1" customFormat="1">
      <c r="A1800" s="66"/>
      <c r="H1800" s="3"/>
      <c r="J1800" s="22"/>
      <c r="K1800" s="3"/>
      <c r="N1800" s="23"/>
    </row>
    <row r="1801" spans="1:14" s="1" customFormat="1">
      <c r="A1801" s="66"/>
      <c r="H1801" s="3"/>
      <c r="J1801" s="22"/>
      <c r="K1801" s="3"/>
      <c r="N1801" s="23"/>
    </row>
    <row r="1802" spans="1:14" s="1" customFormat="1">
      <c r="A1802" s="66"/>
      <c r="H1802" s="3"/>
      <c r="J1802" s="22"/>
      <c r="K1802" s="3"/>
      <c r="N1802" s="23"/>
    </row>
    <row r="1803" spans="1:14" s="1" customFormat="1">
      <c r="A1803" s="66"/>
      <c r="H1803" s="3"/>
      <c r="J1803" s="22"/>
      <c r="K1803" s="3"/>
      <c r="N1803" s="23"/>
    </row>
    <row r="1804" spans="1:14" s="1" customFormat="1">
      <c r="A1804" s="66"/>
      <c r="H1804" s="3"/>
      <c r="J1804" s="22"/>
      <c r="K1804" s="3"/>
      <c r="N1804" s="23"/>
    </row>
    <row r="1805" spans="1:14" s="1" customFormat="1">
      <c r="A1805" s="66"/>
      <c r="H1805" s="3"/>
      <c r="J1805" s="22"/>
      <c r="K1805" s="3"/>
      <c r="N1805" s="23"/>
    </row>
    <row r="1806" spans="1:14" s="1" customFormat="1">
      <c r="A1806" s="66"/>
      <c r="H1806" s="3"/>
      <c r="J1806" s="22"/>
      <c r="K1806" s="3"/>
      <c r="N1806" s="23"/>
    </row>
    <row r="1807" spans="1:14" s="1" customFormat="1">
      <c r="A1807" s="66"/>
      <c r="H1807" s="3"/>
      <c r="J1807" s="22"/>
      <c r="K1807" s="3"/>
      <c r="N1807" s="23"/>
    </row>
    <row r="1808" spans="1:14" s="1" customFormat="1">
      <c r="A1808" s="66"/>
      <c r="H1808" s="3"/>
      <c r="J1808" s="22"/>
      <c r="K1808" s="3"/>
      <c r="N1808" s="23"/>
    </row>
    <row r="1809" spans="1:14" s="1" customFormat="1">
      <c r="A1809" s="66"/>
      <c r="H1809" s="3"/>
      <c r="J1809" s="22"/>
      <c r="K1809" s="3"/>
      <c r="N1809" s="23"/>
    </row>
    <row r="1810" spans="1:14" s="1" customFormat="1">
      <c r="A1810" s="66"/>
      <c r="H1810" s="3"/>
      <c r="J1810" s="22"/>
      <c r="K1810" s="3"/>
      <c r="N1810" s="23"/>
    </row>
    <row r="1811" spans="1:14" s="1" customFormat="1">
      <c r="A1811" s="66"/>
      <c r="H1811" s="3"/>
      <c r="J1811" s="22"/>
      <c r="K1811" s="3"/>
      <c r="N1811" s="23"/>
    </row>
    <row r="1812" spans="1:14" s="1" customFormat="1">
      <c r="A1812" s="66"/>
      <c r="H1812" s="3"/>
      <c r="J1812" s="22"/>
      <c r="K1812" s="3"/>
      <c r="N1812" s="23"/>
    </row>
    <row r="1813" spans="1:14" s="1" customFormat="1">
      <c r="A1813" s="66"/>
      <c r="H1813" s="3"/>
      <c r="J1813" s="22"/>
      <c r="K1813" s="3"/>
      <c r="N1813" s="23"/>
    </row>
    <row r="1814" spans="1:14" s="1" customFormat="1">
      <c r="A1814" s="66"/>
      <c r="H1814" s="3"/>
      <c r="J1814" s="22"/>
      <c r="K1814" s="3"/>
      <c r="N1814" s="23"/>
    </row>
    <row r="1815" spans="1:14" s="1" customFormat="1">
      <c r="A1815" s="66"/>
      <c r="H1815" s="3"/>
      <c r="J1815" s="22"/>
      <c r="K1815" s="3"/>
      <c r="N1815" s="23"/>
    </row>
    <row r="1816" spans="1:14" s="1" customFormat="1">
      <c r="A1816" s="66"/>
      <c r="H1816" s="3"/>
      <c r="J1816" s="22"/>
      <c r="K1816" s="3"/>
      <c r="N1816" s="23"/>
    </row>
    <row r="1817" spans="1:14" s="1" customFormat="1">
      <c r="A1817" s="66"/>
      <c r="H1817" s="3"/>
      <c r="J1817" s="22"/>
      <c r="K1817" s="3"/>
      <c r="N1817" s="23"/>
    </row>
    <row r="1818" spans="1:14" s="1" customFormat="1">
      <c r="A1818" s="66"/>
      <c r="H1818" s="3"/>
      <c r="J1818" s="22"/>
      <c r="K1818" s="3"/>
      <c r="N1818" s="23"/>
    </row>
    <row r="1819" spans="1:14" s="1" customFormat="1">
      <c r="A1819" s="66"/>
      <c r="H1819" s="3"/>
      <c r="J1819" s="22"/>
      <c r="K1819" s="3"/>
      <c r="N1819" s="23"/>
    </row>
    <row r="1820" spans="1:14" s="1" customFormat="1">
      <c r="A1820" s="66"/>
      <c r="H1820" s="3"/>
      <c r="J1820" s="22"/>
      <c r="K1820" s="3"/>
      <c r="N1820" s="23"/>
    </row>
    <row r="1821" spans="1:14" s="1" customFormat="1">
      <c r="A1821" s="66"/>
      <c r="H1821" s="3"/>
      <c r="J1821" s="22"/>
      <c r="K1821" s="3"/>
      <c r="N1821" s="23"/>
    </row>
    <row r="1822" spans="1:14" s="1" customFormat="1">
      <c r="A1822" s="66"/>
      <c r="H1822" s="3"/>
      <c r="J1822" s="22"/>
      <c r="K1822" s="3"/>
      <c r="N1822" s="23"/>
    </row>
    <row r="1823" spans="1:14" s="1" customFormat="1">
      <c r="A1823" s="66"/>
      <c r="H1823" s="3"/>
      <c r="J1823" s="22"/>
      <c r="K1823" s="3"/>
      <c r="N1823" s="23"/>
    </row>
    <row r="1824" spans="1:14" s="1" customFormat="1">
      <c r="A1824" s="66"/>
      <c r="H1824" s="3"/>
      <c r="J1824" s="22"/>
      <c r="K1824" s="3"/>
      <c r="N1824" s="23"/>
    </row>
    <row r="1825" spans="1:14" s="1" customFormat="1">
      <c r="A1825" s="66"/>
      <c r="H1825" s="3"/>
      <c r="J1825" s="22"/>
      <c r="K1825" s="3"/>
      <c r="N1825" s="23"/>
    </row>
    <row r="1826" spans="1:14" s="1" customFormat="1">
      <c r="A1826" s="66"/>
      <c r="H1826" s="3"/>
      <c r="J1826" s="22"/>
      <c r="K1826" s="3"/>
      <c r="N1826" s="23"/>
    </row>
    <row r="1827" spans="1:14" s="1" customFormat="1">
      <c r="A1827" s="66"/>
      <c r="H1827" s="3"/>
      <c r="J1827" s="22"/>
      <c r="K1827" s="3"/>
      <c r="N1827" s="23"/>
    </row>
    <row r="1828" spans="1:14" s="1" customFormat="1">
      <c r="A1828" s="66"/>
      <c r="H1828" s="3"/>
      <c r="J1828" s="22"/>
      <c r="K1828" s="3"/>
      <c r="N1828" s="23"/>
    </row>
    <row r="1829" spans="1:14" s="1" customFormat="1">
      <c r="A1829" s="66"/>
      <c r="H1829" s="3"/>
      <c r="J1829" s="22"/>
      <c r="K1829" s="3"/>
      <c r="N1829" s="23"/>
    </row>
    <row r="1830" spans="1:14" s="1" customFormat="1">
      <c r="A1830" s="66"/>
      <c r="H1830" s="3"/>
      <c r="J1830" s="22"/>
      <c r="K1830" s="3"/>
      <c r="N1830" s="23"/>
    </row>
    <row r="1831" spans="1:14" s="1" customFormat="1">
      <c r="A1831" s="66"/>
      <c r="H1831" s="3"/>
      <c r="J1831" s="22"/>
      <c r="K1831" s="3"/>
      <c r="N1831" s="23"/>
    </row>
    <row r="1832" spans="1:14" s="1" customFormat="1">
      <c r="A1832" s="66"/>
      <c r="H1832" s="3"/>
      <c r="J1832" s="22"/>
      <c r="K1832" s="3"/>
      <c r="N1832" s="23"/>
    </row>
    <row r="1833" spans="1:14" s="1" customFormat="1">
      <c r="A1833" s="66"/>
      <c r="H1833" s="3"/>
      <c r="J1833" s="22"/>
      <c r="K1833" s="3"/>
      <c r="N1833" s="23"/>
    </row>
    <row r="1834" spans="1:14" s="1" customFormat="1">
      <c r="A1834" s="66"/>
      <c r="H1834" s="3"/>
      <c r="J1834" s="22"/>
      <c r="K1834" s="3"/>
      <c r="N1834" s="23"/>
    </row>
    <row r="1835" spans="1:14" s="1" customFormat="1">
      <c r="A1835" s="66"/>
      <c r="H1835" s="3"/>
      <c r="J1835" s="22"/>
      <c r="K1835" s="3"/>
      <c r="N1835" s="23"/>
    </row>
    <row r="1836" spans="1:14" s="1" customFormat="1">
      <c r="A1836" s="66"/>
      <c r="H1836" s="3"/>
      <c r="J1836" s="22"/>
      <c r="K1836" s="3"/>
      <c r="N1836" s="23"/>
    </row>
    <row r="1837" spans="1:14" s="1" customFormat="1">
      <c r="A1837" s="66"/>
      <c r="H1837" s="3"/>
      <c r="J1837" s="22"/>
      <c r="K1837" s="3"/>
      <c r="N1837" s="23"/>
    </row>
    <row r="1838" spans="1:14" s="1" customFormat="1">
      <c r="A1838" s="66"/>
      <c r="H1838" s="3"/>
      <c r="J1838" s="22"/>
      <c r="K1838" s="3"/>
      <c r="N1838" s="23"/>
    </row>
    <row r="1839" spans="1:14" s="1" customFormat="1">
      <c r="A1839" s="66"/>
      <c r="H1839" s="3"/>
      <c r="J1839" s="22"/>
      <c r="K1839" s="3"/>
      <c r="N1839" s="23"/>
    </row>
    <row r="1840" spans="1:14" s="1" customFormat="1">
      <c r="A1840" s="66"/>
      <c r="H1840" s="3"/>
      <c r="J1840" s="22"/>
      <c r="K1840" s="3"/>
      <c r="N1840" s="23"/>
    </row>
    <row r="1841" spans="1:14" s="1" customFormat="1">
      <c r="A1841" s="66"/>
      <c r="H1841" s="3"/>
      <c r="J1841" s="22"/>
      <c r="K1841" s="3"/>
      <c r="N1841" s="23"/>
    </row>
    <row r="1842" spans="1:14" s="1" customFormat="1">
      <c r="A1842" s="66"/>
      <c r="H1842" s="3"/>
      <c r="J1842" s="22"/>
      <c r="K1842" s="3"/>
      <c r="N1842" s="23"/>
    </row>
    <row r="1843" spans="1:14" s="1" customFormat="1">
      <c r="A1843" s="66"/>
      <c r="H1843" s="3"/>
      <c r="J1843" s="22"/>
      <c r="K1843" s="3"/>
      <c r="N1843" s="23"/>
    </row>
    <row r="1844" spans="1:14" s="1" customFormat="1">
      <c r="A1844" s="66"/>
      <c r="H1844" s="3"/>
      <c r="J1844" s="22"/>
      <c r="K1844" s="3"/>
      <c r="N1844" s="23"/>
    </row>
    <row r="1845" spans="1:14" s="1" customFormat="1">
      <c r="A1845" s="66"/>
      <c r="H1845" s="3"/>
      <c r="J1845" s="22"/>
      <c r="K1845" s="3"/>
      <c r="N1845" s="23"/>
    </row>
    <row r="1846" spans="1:14" s="1" customFormat="1">
      <c r="A1846" s="66"/>
      <c r="H1846" s="3"/>
      <c r="J1846" s="22"/>
      <c r="K1846" s="3"/>
      <c r="N1846" s="23"/>
    </row>
    <row r="1847" spans="1:14" s="1" customFormat="1">
      <c r="A1847" s="66"/>
      <c r="H1847" s="3"/>
      <c r="J1847" s="22"/>
      <c r="K1847" s="3"/>
      <c r="N1847" s="23"/>
    </row>
    <row r="1848" spans="1:14" s="1" customFormat="1">
      <c r="A1848" s="66"/>
      <c r="H1848" s="3"/>
      <c r="J1848" s="22"/>
      <c r="K1848" s="3"/>
      <c r="N1848" s="23"/>
    </row>
    <row r="1849" spans="1:14" s="1" customFormat="1">
      <c r="A1849" s="66"/>
      <c r="H1849" s="3"/>
      <c r="J1849" s="22"/>
      <c r="K1849" s="3"/>
      <c r="N1849" s="23"/>
    </row>
    <row r="1850" spans="1:14" s="1" customFormat="1">
      <c r="A1850" s="66"/>
      <c r="H1850" s="3"/>
      <c r="J1850" s="22"/>
      <c r="K1850" s="3"/>
      <c r="N1850" s="23"/>
    </row>
    <row r="1851" spans="1:14" s="1" customFormat="1">
      <c r="A1851" s="66"/>
      <c r="H1851" s="3"/>
      <c r="J1851" s="22"/>
      <c r="K1851" s="3"/>
      <c r="N1851" s="23"/>
    </row>
    <row r="1852" spans="1:14" s="1" customFormat="1">
      <c r="A1852" s="66"/>
      <c r="H1852" s="3"/>
      <c r="J1852" s="22"/>
      <c r="K1852" s="3"/>
      <c r="N1852" s="23"/>
    </row>
    <row r="1853" spans="1:14" s="1" customFormat="1">
      <c r="A1853" s="66"/>
      <c r="H1853" s="3"/>
      <c r="J1853" s="22"/>
      <c r="K1853" s="3"/>
      <c r="N1853" s="23"/>
    </row>
    <row r="1854" spans="1:14" s="1" customFormat="1">
      <c r="A1854" s="66"/>
      <c r="H1854" s="3"/>
      <c r="J1854" s="22"/>
      <c r="K1854" s="3"/>
      <c r="N1854" s="23"/>
    </row>
    <row r="1855" spans="1:14" s="1" customFormat="1">
      <c r="A1855" s="66"/>
      <c r="H1855" s="3"/>
      <c r="J1855" s="22"/>
      <c r="K1855" s="3"/>
      <c r="N1855" s="23"/>
    </row>
    <row r="1856" spans="1:14" s="1" customFormat="1">
      <c r="A1856" s="66"/>
      <c r="H1856" s="3"/>
      <c r="J1856" s="22"/>
      <c r="K1856" s="3"/>
      <c r="N1856" s="23"/>
    </row>
    <row r="1857" spans="1:14" s="1" customFormat="1">
      <c r="A1857" s="66"/>
      <c r="H1857" s="3"/>
      <c r="J1857" s="22"/>
      <c r="K1857" s="3"/>
      <c r="N1857" s="23"/>
    </row>
    <row r="1858" spans="1:14" s="1" customFormat="1">
      <c r="A1858" s="66"/>
      <c r="H1858" s="3"/>
      <c r="J1858" s="22"/>
      <c r="K1858" s="3"/>
      <c r="N1858" s="23"/>
    </row>
    <row r="1859" spans="1:14" s="1" customFormat="1">
      <c r="A1859" s="66"/>
      <c r="H1859" s="3"/>
      <c r="J1859" s="22"/>
      <c r="K1859" s="3"/>
      <c r="N1859" s="23"/>
    </row>
    <row r="1860" spans="1:14" s="1" customFormat="1">
      <c r="A1860" s="66"/>
      <c r="H1860" s="3"/>
      <c r="J1860" s="22"/>
      <c r="K1860" s="3"/>
      <c r="N1860" s="23"/>
    </row>
    <row r="1861" spans="1:14" s="1" customFormat="1">
      <c r="A1861" s="66"/>
      <c r="H1861" s="3"/>
      <c r="J1861" s="22"/>
      <c r="K1861" s="3"/>
      <c r="N1861" s="23"/>
    </row>
    <row r="1862" spans="1:14" s="1" customFormat="1">
      <c r="A1862" s="66"/>
      <c r="H1862" s="3"/>
      <c r="J1862" s="22"/>
      <c r="K1862" s="3"/>
      <c r="N1862" s="23"/>
    </row>
    <row r="1863" spans="1:14" s="1" customFormat="1">
      <c r="A1863" s="66"/>
      <c r="H1863" s="3"/>
      <c r="J1863" s="22"/>
      <c r="K1863" s="3"/>
      <c r="N1863" s="23"/>
    </row>
    <row r="1864" spans="1:14" s="1" customFormat="1">
      <c r="A1864" s="66"/>
      <c r="H1864" s="3"/>
      <c r="J1864" s="22"/>
      <c r="K1864" s="3"/>
      <c r="N1864" s="23"/>
    </row>
    <row r="1865" spans="1:14" s="1" customFormat="1">
      <c r="A1865" s="66"/>
      <c r="H1865" s="3"/>
      <c r="J1865" s="22"/>
      <c r="K1865" s="3"/>
      <c r="N1865" s="23"/>
    </row>
    <row r="1866" spans="1:14" s="1" customFormat="1">
      <c r="A1866" s="66"/>
      <c r="H1866" s="3"/>
      <c r="J1866" s="22"/>
      <c r="K1866" s="3"/>
      <c r="N1866" s="23"/>
    </row>
    <row r="1867" spans="1:14" s="1" customFormat="1">
      <c r="A1867" s="66"/>
      <c r="H1867" s="3"/>
      <c r="J1867" s="22"/>
      <c r="K1867" s="3"/>
      <c r="N1867" s="23"/>
    </row>
    <row r="1868" spans="1:14" s="1" customFormat="1">
      <c r="A1868" s="66"/>
      <c r="H1868" s="3"/>
      <c r="J1868" s="22"/>
      <c r="K1868" s="3"/>
      <c r="N1868" s="23"/>
    </row>
    <row r="1869" spans="1:14" s="1" customFormat="1">
      <c r="A1869" s="66"/>
      <c r="H1869" s="3"/>
      <c r="J1869" s="22"/>
      <c r="K1869" s="3"/>
      <c r="N1869" s="23"/>
    </row>
    <row r="1870" spans="1:14" s="1" customFormat="1">
      <c r="A1870" s="66"/>
      <c r="H1870" s="3"/>
      <c r="J1870" s="22"/>
      <c r="K1870" s="3"/>
      <c r="N1870" s="23"/>
    </row>
    <row r="1871" spans="1:14" s="1" customFormat="1">
      <c r="A1871" s="66"/>
      <c r="H1871" s="3"/>
      <c r="J1871" s="22"/>
      <c r="K1871" s="3"/>
      <c r="N1871" s="23"/>
    </row>
    <row r="1872" spans="1:14" s="1" customFormat="1">
      <c r="A1872" s="66"/>
      <c r="H1872" s="3"/>
      <c r="J1872" s="22"/>
      <c r="K1872" s="3"/>
      <c r="N1872" s="23"/>
    </row>
    <row r="1873" spans="1:14" s="1" customFormat="1">
      <c r="A1873" s="66"/>
      <c r="H1873" s="3"/>
      <c r="J1873" s="22"/>
      <c r="K1873" s="3"/>
      <c r="N1873" s="23"/>
    </row>
    <row r="1874" spans="1:14" s="1" customFormat="1">
      <c r="A1874" s="66"/>
      <c r="H1874" s="3"/>
      <c r="J1874" s="22"/>
      <c r="K1874" s="3"/>
      <c r="N1874" s="23"/>
    </row>
    <row r="1875" spans="1:14" s="1" customFormat="1">
      <c r="A1875" s="66"/>
      <c r="H1875" s="3"/>
      <c r="J1875" s="22"/>
      <c r="K1875" s="3"/>
      <c r="N1875" s="23"/>
    </row>
    <row r="1876" spans="1:14" s="1" customFormat="1">
      <c r="A1876" s="66"/>
      <c r="H1876" s="3"/>
      <c r="J1876" s="22"/>
      <c r="K1876" s="3"/>
      <c r="N1876" s="23"/>
    </row>
    <row r="1877" spans="1:14" s="1" customFormat="1">
      <c r="A1877" s="66"/>
      <c r="H1877" s="3"/>
      <c r="J1877" s="22"/>
      <c r="K1877" s="3"/>
      <c r="N1877" s="23"/>
    </row>
    <row r="1878" spans="1:14" s="1" customFormat="1">
      <c r="A1878" s="66"/>
      <c r="H1878" s="3"/>
      <c r="J1878" s="22"/>
      <c r="K1878" s="3"/>
      <c r="N1878" s="23"/>
    </row>
    <row r="1879" spans="1:14" s="1" customFormat="1">
      <c r="A1879" s="66"/>
      <c r="H1879" s="3"/>
      <c r="J1879" s="22"/>
      <c r="K1879" s="3"/>
      <c r="N1879" s="23"/>
    </row>
    <row r="1880" spans="1:14" s="1" customFormat="1">
      <c r="A1880" s="66"/>
      <c r="H1880" s="3"/>
      <c r="J1880" s="22"/>
      <c r="K1880" s="3"/>
      <c r="N1880" s="23"/>
    </row>
    <row r="1881" spans="1:14" s="1" customFormat="1">
      <c r="A1881" s="66"/>
      <c r="H1881" s="3"/>
      <c r="J1881" s="22"/>
      <c r="K1881" s="3"/>
      <c r="N1881" s="23"/>
    </row>
    <row r="1882" spans="1:14" s="1" customFormat="1">
      <c r="A1882" s="66"/>
      <c r="H1882" s="3"/>
      <c r="J1882" s="22"/>
      <c r="K1882" s="3"/>
      <c r="N1882" s="23"/>
    </row>
    <row r="1883" spans="1:14" s="1" customFormat="1">
      <c r="A1883" s="66"/>
      <c r="H1883" s="3"/>
      <c r="J1883" s="22"/>
      <c r="K1883" s="3"/>
      <c r="N1883" s="23"/>
    </row>
    <row r="1884" spans="1:14" s="1" customFormat="1">
      <c r="A1884" s="66"/>
      <c r="H1884" s="3"/>
      <c r="J1884" s="22"/>
      <c r="K1884" s="3"/>
      <c r="N1884" s="23"/>
    </row>
    <row r="1885" spans="1:14" s="1" customFormat="1">
      <c r="A1885" s="66"/>
      <c r="H1885" s="3"/>
      <c r="J1885" s="22"/>
      <c r="K1885" s="3"/>
      <c r="N1885" s="23"/>
    </row>
    <row r="1886" spans="1:14" s="1" customFormat="1">
      <c r="A1886" s="66"/>
      <c r="H1886" s="3"/>
      <c r="J1886" s="22"/>
      <c r="K1886" s="3"/>
      <c r="N1886" s="23"/>
    </row>
    <row r="1887" spans="1:14" s="1" customFormat="1">
      <c r="A1887" s="66"/>
      <c r="H1887" s="3"/>
      <c r="J1887" s="22"/>
      <c r="K1887" s="3"/>
      <c r="N1887" s="23"/>
    </row>
    <row r="1888" spans="1:14" s="1" customFormat="1">
      <c r="A1888" s="66"/>
      <c r="H1888" s="3"/>
      <c r="J1888" s="22"/>
      <c r="K1888" s="3"/>
      <c r="N1888" s="23"/>
    </row>
    <row r="1889" spans="1:14" s="1" customFormat="1">
      <c r="A1889" s="66"/>
      <c r="H1889" s="3"/>
      <c r="J1889" s="22"/>
      <c r="K1889" s="3"/>
      <c r="N1889" s="23"/>
    </row>
    <row r="1890" spans="1:14" s="1" customFormat="1">
      <c r="A1890" s="66"/>
      <c r="H1890" s="3"/>
      <c r="J1890" s="22"/>
      <c r="K1890" s="3"/>
      <c r="N1890" s="23"/>
    </row>
    <row r="1891" spans="1:14" s="1" customFormat="1">
      <c r="A1891" s="66"/>
      <c r="H1891" s="3"/>
      <c r="J1891" s="22"/>
      <c r="K1891" s="3"/>
      <c r="N1891" s="23"/>
    </row>
    <row r="1892" spans="1:14" s="1" customFormat="1">
      <c r="A1892" s="66"/>
      <c r="H1892" s="3"/>
      <c r="J1892" s="22"/>
      <c r="K1892" s="3"/>
      <c r="N1892" s="23"/>
    </row>
    <row r="1893" spans="1:14" s="1" customFormat="1">
      <c r="A1893" s="66"/>
      <c r="H1893" s="3"/>
      <c r="J1893" s="22"/>
      <c r="K1893" s="3"/>
      <c r="N1893" s="23"/>
    </row>
    <row r="1894" spans="1:14" s="1" customFormat="1">
      <c r="A1894" s="66"/>
      <c r="H1894" s="3"/>
      <c r="J1894" s="22"/>
      <c r="K1894" s="3"/>
      <c r="N1894" s="23"/>
    </row>
    <row r="1895" spans="1:14" s="1" customFormat="1">
      <c r="A1895" s="66"/>
      <c r="H1895" s="3"/>
      <c r="J1895" s="22"/>
      <c r="K1895" s="3"/>
      <c r="N1895" s="23"/>
    </row>
    <row r="1896" spans="1:14" s="1" customFormat="1">
      <c r="A1896" s="66"/>
      <c r="H1896" s="3"/>
      <c r="J1896" s="22"/>
      <c r="K1896" s="3"/>
      <c r="N1896" s="23"/>
    </row>
    <row r="1897" spans="1:14" s="1" customFormat="1">
      <c r="A1897" s="66"/>
      <c r="H1897" s="3"/>
      <c r="J1897" s="22"/>
      <c r="K1897" s="3"/>
      <c r="N1897" s="23"/>
    </row>
    <row r="1898" spans="1:14" s="1" customFormat="1">
      <c r="A1898" s="66"/>
      <c r="H1898" s="3"/>
      <c r="J1898" s="22"/>
      <c r="K1898" s="3"/>
      <c r="N1898" s="23"/>
    </row>
    <row r="1899" spans="1:14" s="1" customFormat="1">
      <c r="A1899" s="66"/>
      <c r="H1899" s="3"/>
      <c r="J1899" s="22"/>
      <c r="K1899" s="3"/>
      <c r="N1899" s="23"/>
    </row>
    <row r="1900" spans="1:14" s="1" customFormat="1">
      <c r="A1900" s="66"/>
      <c r="H1900" s="3"/>
      <c r="J1900" s="22"/>
      <c r="K1900" s="3"/>
      <c r="N1900" s="23"/>
    </row>
    <row r="1901" spans="1:14" s="1" customFormat="1">
      <c r="A1901" s="66"/>
      <c r="H1901" s="3"/>
      <c r="J1901" s="22"/>
      <c r="K1901" s="3"/>
      <c r="N1901" s="23"/>
    </row>
    <row r="1902" spans="1:14" s="1" customFormat="1">
      <c r="A1902" s="66"/>
      <c r="H1902" s="3"/>
      <c r="J1902" s="22"/>
      <c r="K1902" s="3"/>
      <c r="N1902" s="23"/>
    </row>
    <row r="1903" spans="1:14" s="1" customFormat="1">
      <c r="A1903" s="66"/>
      <c r="H1903" s="3"/>
      <c r="J1903" s="22"/>
      <c r="K1903" s="3"/>
      <c r="N1903" s="23"/>
    </row>
    <row r="1904" spans="1:14" s="1" customFormat="1">
      <c r="A1904" s="66"/>
      <c r="H1904" s="3"/>
      <c r="J1904" s="22"/>
      <c r="K1904" s="3"/>
      <c r="N1904" s="23"/>
    </row>
    <row r="1905" spans="1:14" s="1" customFormat="1">
      <c r="A1905" s="66"/>
      <c r="H1905" s="3"/>
      <c r="J1905" s="22"/>
      <c r="K1905" s="3"/>
      <c r="N1905" s="23"/>
    </row>
    <row r="1906" spans="1:14" s="1" customFormat="1">
      <c r="A1906" s="66"/>
      <c r="H1906" s="3"/>
      <c r="J1906" s="22"/>
      <c r="K1906" s="3"/>
      <c r="N1906" s="23"/>
    </row>
    <row r="1907" spans="1:14" s="1" customFormat="1">
      <c r="A1907" s="66"/>
      <c r="H1907" s="3"/>
      <c r="J1907" s="22"/>
      <c r="K1907" s="3"/>
      <c r="N1907" s="23"/>
    </row>
    <row r="1908" spans="1:14" s="1" customFormat="1">
      <c r="A1908" s="66"/>
      <c r="H1908" s="3"/>
      <c r="J1908" s="22"/>
      <c r="K1908" s="3"/>
      <c r="N1908" s="23"/>
    </row>
    <row r="1909" spans="1:14" s="1" customFormat="1">
      <c r="A1909" s="66"/>
      <c r="H1909" s="3"/>
      <c r="J1909" s="22"/>
      <c r="K1909" s="3"/>
      <c r="N1909" s="23"/>
    </row>
    <row r="1910" spans="1:14" s="1" customFormat="1">
      <c r="A1910" s="66"/>
      <c r="H1910" s="3"/>
      <c r="J1910" s="22"/>
      <c r="K1910" s="3"/>
      <c r="N1910" s="23"/>
    </row>
    <row r="1911" spans="1:14" s="1" customFormat="1">
      <c r="A1911" s="66"/>
      <c r="H1911" s="3"/>
      <c r="J1911" s="22"/>
      <c r="K1911" s="3"/>
      <c r="N1911" s="23"/>
    </row>
    <row r="1912" spans="1:14" s="1" customFormat="1">
      <c r="A1912" s="66"/>
      <c r="H1912" s="3"/>
      <c r="J1912" s="22"/>
      <c r="K1912" s="3"/>
      <c r="N1912" s="23"/>
    </row>
    <row r="1913" spans="1:14" s="1" customFormat="1">
      <c r="A1913" s="66"/>
      <c r="H1913" s="3"/>
      <c r="J1913" s="22"/>
      <c r="K1913" s="3"/>
      <c r="N1913" s="23"/>
    </row>
    <row r="1914" spans="1:14" s="1" customFormat="1">
      <c r="A1914" s="66"/>
      <c r="H1914" s="3"/>
      <c r="J1914" s="22"/>
      <c r="K1914" s="3"/>
      <c r="N1914" s="23"/>
    </row>
    <row r="1915" spans="1:14" s="1" customFormat="1">
      <c r="A1915" s="66"/>
      <c r="H1915" s="3"/>
      <c r="J1915" s="22"/>
      <c r="K1915" s="3"/>
      <c r="N1915" s="23"/>
    </row>
    <row r="1916" spans="1:14" s="1" customFormat="1">
      <c r="A1916" s="66"/>
      <c r="H1916" s="3"/>
      <c r="J1916" s="22"/>
      <c r="K1916" s="3"/>
      <c r="N1916" s="23"/>
    </row>
    <row r="1917" spans="1:14" s="1" customFormat="1">
      <c r="A1917" s="66"/>
      <c r="H1917" s="3"/>
      <c r="J1917" s="22"/>
      <c r="K1917" s="3"/>
      <c r="N1917" s="23"/>
    </row>
    <row r="1918" spans="1:14" s="1" customFormat="1">
      <c r="A1918" s="66"/>
      <c r="H1918" s="3"/>
      <c r="J1918" s="22"/>
      <c r="K1918" s="3"/>
      <c r="N1918" s="23"/>
    </row>
    <row r="1919" spans="1:14" s="1" customFormat="1">
      <c r="A1919" s="66"/>
      <c r="H1919" s="3"/>
      <c r="J1919" s="22"/>
      <c r="K1919" s="3"/>
      <c r="N1919" s="23"/>
    </row>
    <row r="1920" spans="1:14" s="1" customFormat="1">
      <c r="A1920" s="66"/>
      <c r="H1920" s="3"/>
      <c r="J1920" s="22"/>
      <c r="K1920" s="3"/>
      <c r="N1920" s="23"/>
    </row>
    <row r="1921" spans="1:14" s="1" customFormat="1">
      <c r="A1921" s="66"/>
      <c r="H1921" s="3"/>
      <c r="J1921" s="22"/>
      <c r="K1921" s="3"/>
      <c r="N1921" s="23"/>
    </row>
    <row r="1922" spans="1:14" s="1" customFormat="1">
      <c r="A1922" s="66"/>
      <c r="H1922" s="3"/>
      <c r="J1922" s="22"/>
      <c r="K1922" s="3"/>
      <c r="N1922" s="23"/>
    </row>
    <row r="1923" spans="1:14" s="1" customFormat="1">
      <c r="A1923" s="66"/>
      <c r="H1923" s="3"/>
      <c r="J1923" s="22"/>
      <c r="K1923" s="3"/>
      <c r="N1923" s="23"/>
    </row>
    <row r="1924" spans="1:14" s="1" customFormat="1">
      <c r="A1924" s="66"/>
      <c r="H1924" s="3"/>
      <c r="J1924" s="22"/>
      <c r="K1924" s="3"/>
      <c r="N1924" s="23"/>
    </row>
    <row r="1925" spans="1:14" s="1" customFormat="1">
      <c r="A1925" s="66"/>
      <c r="H1925" s="3"/>
      <c r="J1925" s="22"/>
      <c r="K1925" s="3"/>
      <c r="N1925" s="23"/>
    </row>
    <row r="1926" spans="1:14" s="1" customFormat="1">
      <c r="A1926" s="66"/>
      <c r="H1926" s="3"/>
      <c r="J1926" s="22"/>
      <c r="K1926" s="3"/>
      <c r="N1926" s="23"/>
    </row>
    <row r="1927" spans="1:14" s="1" customFormat="1">
      <c r="A1927" s="66"/>
      <c r="H1927" s="3"/>
      <c r="J1927" s="22"/>
      <c r="K1927" s="3"/>
      <c r="N1927" s="23"/>
    </row>
    <row r="1928" spans="1:14" s="1" customFormat="1">
      <c r="A1928" s="66"/>
      <c r="H1928" s="3"/>
      <c r="J1928" s="22"/>
      <c r="K1928" s="3"/>
      <c r="N1928" s="23"/>
    </row>
    <row r="1929" spans="1:14" s="1" customFormat="1">
      <c r="A1929" s="66"/>
      <c r="H1929" s="3"/>
      <c r="J1929" s="22"/>
      <c r="K1929" s="3"/>
      <c r="N1929" s="23"/>
    </row>
    <row r="1930" spans="1:14" s="1" customFormat="1">
      <c r="A1930" s="66"/>
      <c r="H1930" s="3"/>
      <c r="J1930" s="22"/>
      <c r="K1930" s="3"/>
      <c r="N1930" s="23"/>
    </row>
    <row r="1931" spans="1:14" s="1" customFormat="1">
      <c r="A1931" s="66"/>
      <c r="H1931" s="3"/>
      <c r="J1931" s="22"/>
      <c r="K1931" s="3"/>
      <c r="N1931" s="23"/>
    </row>
    <row r="1932" spans="1:14" s="1" customFormat="1">
      <c r="A1932" s="66"/>
      <c r="H1932" s="3"/>
      <c r="J1932" s="22"/>
      <c r="K1932" s="3"/>
      <c r="N1932" s="23"/>
    </row>
    <row r="1933" spans="1:14" s="1" customFormat="1">
      <c r="A1933" s="66"/>
      <c r="H1933" s="3"/>
      <c r="J1933" s="22"/>
      <c r="K1933" s="3"/>
      <c r="N1933" s="23"/>
    </row>
    <row r="1934" spans="1:14" s="1" customFormat="1">
      <c r="A1934" s="66"/>
      <c r="H1934" s="3"/>
      <c r="J1934" s="22"/>
      <c r="K1934" s="3"/>
      <c r="N1934" s="23"/>
    </row>
    <row r="1935" spans="1:14" s="1" customFormat="1">
      <c r="A1935" s="66"/>
      <c r="H1935" s="3"/>
      <c r="J1935" s="22"/>
      <c r="K1935" s="3"/>
      <c r="N1935" s="23"/>
    </row>
    <row r="1936" spans="1:14" s="1" customFormat="1">
      <c r="A1936" s="66"/>
      <c r="H1936" s="3"/>
      <c r="J1936" s="22"/>
      <c r="K1936" s="3"/>
      <c r="N1936" s="23"/>
    </row>
    <row r="1937" spans="1:14" s="1" customFormat="1">
      <c r="A1937" s="66"/>
      <c r="H1937" s="3"/>
      <c r="J1937" s="22"/>
      <c r="K1937" s="3"/>
      <c r="N1937" s="23"/>
    </row>
    <row r="1938" spans="1:14" s="1" customFormat="1">
      <c r="A1938" s="66"/>
      <c r="H1938" s="3"/>
      <c r="J1938" s="22"/>
      <c r="K1938" s="3"/>
      <c r="N1938" s="23"/>
    </row>
    <row r="1939" spans="1:14" s="1" customFormat="1">
      <c r="A1939" s="66"/>
      <c r="H1939" s="3"/>
      <c r="J1939" s="22"/>
      <c r="K1939" s="3"/>
      <c r="N1939" s="23"/>
    </row>
    <row r="1940" spans="1:14" s="1" customFormat="1">
      <c r="A1940" s="66"/>
      <c r="H1940" s="3"/>
      <c r="J1940" s="22"/>
      <c r="K1940" s="3"/>
      <c r="N1940" s="23"/>
    </row>
    <row r="1941" spans="1:14" s="1" customFormat="1">
      <c r="A1941" s="66"/>
      <c r="H1941" s="3"/>
      <c r="J1941" s="22"/>
      <c r="K1941" s="3"/>
      <c r="N1941" s="23"/>
    </row>
    <row r="1942" spans="1:14" s="1" customFormat="1">
      <c r="A1942" s="66"/>
      <c r="H1942" s="3"/>
      <c r="J1942" s="22"/>
      <c r="K1942" s="3"/>
      <c r="N1942" s="23"/>
    </row>
    <row r="1943" spans="1:14" s="1" customFormat="1">
      <c r="A1943" s="66"/>
      <c r="H1943" s="3"/>
      <c r="J1943" s="22"/>
      <c r="K1943" s="3"/>
      <c r="N1943" s="23"/>
    </row>
    <row r="1944" spans="1:14" s="1" customFormat="1">
      <c r="A1944" s="66"/>
      <c r="H1944" s="3"/>
      <c r="J1944" s="22"/>
      <c r="K1944" s="3"/>
      <c r="N1944" s="23"/>
    </row>
    <row r="1945" spans="1:14" s="1" customFormat="1">
      <c r="A1945" s="66"/>
      <c r="H1945" s="3"/>
      <c r="J1945" s="22"/>
      <c r="K1945" s="3"/>
      <c r="N1945" s="23"/>
    </row>
    <row r="1946" spans="1:14" s="1" customFormat="1">
      <c r="A1946" s="66"/>
      <c r="H1946" s="3"/>
      <c r="J1946" s="22"/>
      <c r="K1946" s="3"/>
      <c r="N1946" s="23"/>
    </row>
    <row r="1947" spans="1:14" s="1" customFormat="1">
      <c r="A1947" s="66"/>
      <c r="H1947" s="3"/>
      <c r="J1947" s="22"/>
      <c r="K1947" s="3"/>
      <c r="N1947" s="23"/>
    </row>
    <row r="1948" spans="1:14" s="1" customFormat="1">
      <c r="A1948" s="66"/>
      <c r="H1948" s="3"/>
      <c r="J1948" s="22"/>
      <c r="K1948" s="3"/>
      <c r="N1948" s="23"/>
    </row>
    <row r="1949" spans="1:14" s="1" customFormat="1">
      <c r="A1949" s="66"/>
      <c r="H1949" s="3"/>
      <c r="J1949" s="22"/>
      <c r="K1949" s="3"/>
      <c r="N1949" s="23"/>
    </row>
    <row r="1950" spans="1:14" s="1" customFormat="1">
      <c r="A1950" s="66"/>
      <c r="H1950" s="3"/>
      <c r="J1950" s="22"/>
      <c r="K1950" s="3"/>
      <c r="N1950" s="23"/>
    </row>
    <row r="1951" spans="1:14" s="1" customFormat="1">
      <c r="A1951" s="66"/>
      <c r="H1951" s="3"/>
      <c r="J1951" s="22"/>
      <c r="K1951" s="3"/>
      <c r="N1951" s="23"/>
    </row>
    <row r="1952" spans="1:14" s="1" customFormat="1">
      <c r="A1952" s="66"/>
      <c r="H1952" s="3"/>
      <c r="J1952" s="22"/>
      <c r="K1952" s="3"/>
      <c r="N1952" s="23"/>
    </row>
    <row r="1953" spans="1:14" s="1" customFormat="1">
      <c r="A1953" s="66"/>
      <c r="H1953" s="3"/>
      <c r="J1953" s="22"/>
      <c r="K1953" s="3"/>
      <c r="N1953" s="23"/>
    </row>
    <row r="1954" spans="1:14" s="1" customFormat="1">
      <c r="A1954" s="66"/>
      <c r="H1954" s="3"/>
      <c r="J1954" s="22"/>
      <c r="K1954" s="3"/>
      <c r="N1954" s="23"/>
    </row>
    <row r="1955" spans="1:14" s="1" customFormat="1">
      <c r="A1955" s="66"/>
      <c r="H1955" s="3"/>
      <c r="J1955" s="22"/>
      <c r="K1955" s="3"/>
      <c r="N1955" s="23"/>
    </row>
    <row r="1956" spans="1:14" s="1" customFormat="1">
      <c r="A1956" s="66"/>
      <c r="H1956" s="3"/>
      <c r="J1956" s="22"/>
      <c r="K1956" s="3"/>
      <c r="N1956" s="23"/>
    </row>
    <row r="1957" spans="1:14" s="1" customFormat="1">
      <c r="A1957" s="66"/>
      <c r="H1957" s="3"/>
      <c r="J1957" s="22"/>
      <c r="K1957" s="3"/>
      <c r="N1957" s="23"/>
    </row>
    <row r="1958" spans="1:14" s="1" customFormat="1">
      <c r="A1958" s="66"/>
      <c r="H1958" s="3"/>
      <c r="J1958" s="22"/>
      <c r="K1958" s="3"/>
      <c r="N1958" s="23"/>
    </row>
    <row r="1959" spans="1:14" s="1" customFormat="1">
      <c r="A1959" s="66"/>
      <c r="H1959" s="3"/>
      <c r="J1959" s="22"/>
      <c r="K1959" s="3"/>
      <c r="N1959" s="23"/>
    </row>
    <row r="1960" spans="1:14" s="1" customFormat="1">
      <c r="A1960" s="66"/>
      <c r="H1960" s="3"/>
      <c r="J1960" s="22"/>
      <c r="K1960" s="3"/>
      <c r="N1960" s="23"/>
    </row>
    <row r="1961" spans="1:14" s="1" customFormat="1">
      <c r="A1961" s="66"/>
      <c r="H1961" s="3"/>
      <c r="J1961" s="22"/>
      <c r="K1961" s="3"/>
      <c r="N1961" s="23"/>
    </row>
    <row r="1962" spans="1:14" s="1" customFormat="1">
      <c r="A1962" s="66"/>
      <c r="H1962" s="3"/>
      <c r="J1962" s="22"/>
      <c r="K1962" s="3"/>
      <c r="N1962" s="23"/>
    </row>
    <row r="1963" spans="1:14" s="1" customFormat="1">
      <c r="A1963" s="66"/>
      <c r="H1963" s="3"/>
      <c r="J1963" s="22"/>
      <c r="K1963" s="3"/>
      <c r="N1963" s="23"/>
    </row>
    <row r="1964" spans="1:14" s="1" customFormat="1">
      <c r="A1964" s="66"/>
      <c r="H1964" s="3"/>
      <c r="J1964" s="22"/>
      <c r="K1964" s="3"/>
      <c r="N1964" s="23"/>
    </row>
    <row r="1965" spans="1:14" s="1" customFormat="1">
      <c r="A1965" s="66"/>
      <c r="H1965" s="3"/>
      <c r="J1965" s="22"/>
      <c r="K1965" s="3"/>
      <c r="N1965" s="23"/>
    </row>
    <row r="1966" spans="1:14" s="1" customFormat="1">
      <c r="A1966" s="66"/>
      <c r="H1966" s="3"/>
      <c r="J1966" s="22"/>
      <c r="K1966" s="3"/>
      <c r="N1966" s="23"/>
    </row>
    <row r="1967" spans="1:14" s="1" customFormat="1">
      <c r="A1967" s="66"/>
      <c r="H1967" s="3"/>
      <c r="J1967" s="22"/>
      <c r="K1967" s="3"/>
      <c r="N1967" s="23"/>
    </row>
    <row r="1968" spans="1:14" s="1" customFormat="1">
      <c r="A1968" s="66"/>
      <c r="H1968" s="3"/>
      <c r="J1968" s="22"/>
      <c r="K1968" s="3"/>
      <c r="N1968" s="23"/>
    </row>
    <row r="1969" spans="1:14" s="1" customFormat="1">
      <c r="A1969" s="66"/>
      <c r="H1969" s="3"/>
      <c r="J1969" s="22"/>
      <c r="K1969" s="3"/>
      <c r="N1969" s="23"/>
    </row>
    <row r="1970" spans="1:14" s="1" customFormat="1">
      <c r="A1970" s="66"/>
      <c r="H1970" s="3"/>
      <c r="J1970" s="22"/>
      <c r="K1970" s="3"/>
      <c r="N1970" s="23"/>
    </row>
    <row r="1971" spans="1:14" s="1" customFormat="1">
      <c r="A1971" s="66"/>
      <c r="H1971" s="3"/>
      <c r="J1971" s="22"/>
      <c r="K1971" s="3"/>
      <c r="N1971" s="23"/>
    </row>
    <row r="1972" spans="1:14" s="1" customFormat="1">
      <c r="A1972" s="66"/>
      <c r="H1972" s="3"/>
      <c r="J1972" s="22"/>
      <c r="K1972" s="3"/>
      <c r="N1972" s="23"/>
    </row>
    <row r="1973" spans="1:14" s="1" customFormat="1">
      <c r="A1973" s="66"/>
      <c r="H1973" s="3"/>
      <c r="J1973" s="22"/>
      <c r="K1973" s="3"/>
      <c r="N1973" s="23"/>
    </row>
    <row r="1974" spans="1:14" s="1" customFormat="1">
      <c r="A1974" s="66"/>
      <c r="H1974" s="3"/>
      <c r="J1974" s="22"/>
      <c r="K1974" s="3"/>
      <c r="N1974" s="23"/>
    </row>
    <row r="1975" spans="1:14" s="1" customFormat="1">
      <c r="A1975" s="66"/>
      <c r="H1975" s="3"/>
      <c r="J1975" s="22"/>
      <c r="K1975" s="3"/>
      <c r="N1975" s="23"/>
    </row>
    <row r="1976" spans="1:14" s="1" customFormat="1">
      <c r="A1976" s="66"/>
      <c r="H1976" s="3"/>
      <c r="J1976" s="22"/>
      <c r="K1976" s="3"/>
      <c r="N1976" s="23"/>
    </row>
    <row r="1977" spans="1:14" s="1" customFormat="1">
      <c r="A1977" s="66"/>
      <c r="H1977" s="3"/>
      <c r="J1977" s="22"/>
      <c r="K1977" s="3"/>
      <c r="N1977" s="23"/>
    </row>
    <row r="1978" spans="1:14" s="1" customFormat="1">
      <c r="A1978" s="66"/>
      <c r="H1978" s="3"/>
      <c r="J1978" s="22"/>
      <c r="K1978" s="3"/>
      <c r="N1978" s="23"/>
    </row>
    <row r="1979" spans="1:14" s="1" customFormat="1">
      <c r="A1979" s="66"/>
      <c r="H1979" s="3"/>
      <c r="J1979" s="22"/>
      <c r="K1979" s="3"/>
      <c r="N1979" s="23"/>
    </row>
    <row r="1980" spans="1:14" s="1" customFormat="1">
      <c r="A1980" s="66"/>
      <c r="H1980" s="3"/>
      <c r="J1980" s="22"/>
      <c r="K1980" s="3"/>
      <c r="N1980" s="23"/>
    </row>
    <row r="1981" spans="1:14" s="1" customFormat="1">
      <c r="A1981" s="66"/>
      <c r="H1981" s="3"/>
      <c r="J1981" s="22"/>
      <c r="K1981" s="3"/>
      <c r="N1981" s="23"/>
    </row>
    <row r="1982" spans="1:14" s="1" customFormat="1">
      <c r="A1982" s="66"/>
      <c r="H1982" s="3"/>
      <c r="J1982" s="22"/>
      <c r="K1982" s="3"/>
      <c r="N1982" s="23"/>
    </row>
    <row r="1983" spans="1:14" s="1" customFormat="1">
      <c r="A1983" s="66"/>
      <c r="H1983" s="3"/>
      <c r="J1983" s="22"/>
      <c r="K1983" s="3"/>
      <c r="N1983" s="23"/>
    </row>
    <row r="1984" spans="1:14" s="1" customFormat="1">
      <c r="A1984" s="66"/>
      <c r="H1984" s="3"/>
      <c r="J1984" s="22"/>
      <c r="K1984" s="3"/>
      <c r="N1984" s="23"/>
    </row>
    <row r="1985" spans="1:14" s="1" customFormat="1">
      <c r="A1985" s="66"/>
      <c r="H1985" s="3"/>
      <c r="J1985" s="22"/>
      <c r="K1985" s="3"/>
      <c r="N1985" s="23"/>
    </row>
    <row r="1986" spans="1:14" s="1" customFormat="1">
      <c r="A1986" s="66"/>
      <c r="H1986" s="3"/>
      <c r="J1986" s="22"/>
      <c r="K1986" s="3"/>
      <c r="N1986" s="23"/>
    </row>
    <row r="1987" spans="1:14" s="1" customFormat="1">
      <c r="A1987" s="66"/>
      <c r="H1987" s="3"/>
      <c r="J1987" s="22"/>
      <c r="K1987" s="3"/>
      <c r="N1987" s="23"/>
    </row>
    <row r="1988" spans="1:14" s="1" customFormat="1">
      <c r="A1988" s="66"/>
      <c r="H1988" s="3"/>
      <c r="J1988" s="22"/>
      <c r="K1988" s="3"/>
      <c r="N1988" s="23"/>
    </row>
    <row r="1989" spans="1:14" s="1" customFormat="1">
      <c r="A1989" s="66"/>
      <c r="H1989" s="3"/>
      <c r="J1989" s="22"/>
      <c r="K1989" s="3"/>
      <c r="N1989" s="23"/>
    </row>
    <row r="1990" spans="1:14" s="1" customFormat="1">
      <c r="A1990" s="66"/>
      <c r="H1990" s="3"/>
      <c r="J1990" s="22"/>
      <c r="K1990" s="3"/>
      <c r="N1990" s="23"/>
    </row>
    <row r="1991" spans="1:14" s="1" customFormat="1">
      <c r="A1991" s="66"/>
      <c r="H1991" s="3"/>
      <c r="J1991" s="22"/>
      <c r="K1991" s="3"/>
      <c r="N1991" s="23"/>
    </row>
    <row r="1992" spans="1:14" s="1" customFormat="1">
      <c r="A1992" s="66"/>
      <c r="H1992" s="3"/>
      <c r="J1992" s="22"/>
      <c r="K1992" s="3"/>
      <c r="N1992" s="23"/>
    </row>
    <row r="1993" spans="1:14" s="1" customFormat="1">
      <c r="A1993" s="66"/>
      <c r="H1993" s="3"/>
      <c r="J1993" s="22"/>
      <c r="K1993" s="3"/>
      <c r="N1993" s="23"/>
    </row>
    <row r="1994" spans="1:14" s="1" customFormat="1">
      <c r="A1994" s="66"/>
      <c r="H1994" s="3"/>
      <c r="J1994" s="22"/>
      <c r="K1994" s="3"/>
      <c r="N1994" s="23"/>
    </row>
    <row r="1995" spans="1:14" s="1" customFormat="1">
      <c r="A1995" s="66"/>
      <c r="H1995" s="3"/>
      <c r="J1995" s="22"/>
      <c r="K1995" s="3"/>
      <c r="N1995" s="23"/>
    </row>
    <row r="1996" spans="1:14" s="1" customFormat="1">
      <c r="A1996" s="66"/>
      <c r="H1996" s="3"/>
      <c r="J1996" s="22"/>
      <c r="K1996" s="3"/>
      <c r="N1996" s="23"/>
    </row>
    <row r="1997" spans="1:14" s="1" customFormat="1">
      <c r="A1997" s="66"/>
      <c r="H1997" s="3"/>
      <c r="J1997" s="22"/>
      <c r="K1997" s="3"/>
      <c r="N1997" s="23"/>
    </row>
    <row r="1998" spans="1:14" s="1" customFormat="1">
      <c r="A1998" s="66"/>
      <c r="H1998" s="3"/>
      <c r="J1998" s="22"/>
      <c r="K1998" s="3"/>
      <c r="N1998" s="23"/>
    </row>
    <row r="1999" spans="1:14" s="1" customFormat="1">
      <c r="A1999" s="66"/>
      <c r="H1999" s="3"/>
      <c r="J1999" s="22"/>
      <c r="K1999" s="3"/>
      <c r="N1999" s="23"/>
    </row>
    <row r="2000" spans="1:14" s="1" customFormat="1">
      <c r="A2000" s="66"/>
      <c r="H2000" s="3"/>
      <c r="J2000" s="22"/>
      <c r="K2000" s="3"/>
      <c r="N2000" s="23"/>
    </row>
    <row r="2001" spans="1:14" s="1" customFormat="1">
      <c r="A2001" s="66"/>
      <c r="H2001" s="3"/>
      <c r="J2001" s="22"/>
      <c r="K2001" s="3"/>
      <c r="N2001" s="23"/>
    </row>
    <row r="2002" spans="1:14" s="1" customFormat="1">
      <c r="A2002" s="66"/>
      <c r="H2002" s="3"/>
      <c r="J2002" s="22"/>
      <c r="K2002" s="3"/>
      <c r="N2002" s="23"/>
    </row>
    <row r="2003" spans="1:14" s="1" customFormat="1">
      <c r="A2003" s="66"/>
      <c r="H2003" s="3"/>
      <c r="J2003" s="22"/>
      <c r="K2003" s="3"/>
      <c r="N2003" s="23"/>
    </row>
    <row r="2004" spans="1:14" s="1" customFormat="1">
      <c r="A2004" s="66"/>
      <c r="H2004" s="3"/>
      <c r="J2004" s="22"/>
      <c r="K2004" s="3"/>
      <c r="N2004" s="23"/>
    </row>
    <row r="2005" spans="1:14" s="1" customFormat="1">
      <c r="A2005" s="66"/>
      <c r="H2005" s="3"/>
      <c r="J2005" s="22"/>
      <c r="K2005" s="3"/>
      <c r="N2005" s="23"/>
    </row>
    <row r="2006" spans="1:14" s="1" customFormat="1">
      <c r="A2006" s="66"/>
      <c r="H2006" s="3"/>
      <c r="J2006" s="22"/>
      <c r="K2006" s="3"/>
      <c r="N2006" s="23"/>
    </row>
    <row r="2007" spans="1:14" s="1" customFormat="1">
      <c r="A2007" s="66"/>
      <c r="H2007" s="3"/>
      <c r="J2007" s="22"/>
      <c r="K2007" s="3"/>
      <c r="N2007" s="23"/>
    </row>
    <row r="2008" spans="1:14" s="1" customFormat="1">
      <c r="A2008" s="66"/>
      <c r="H2008" s="3"/>
      <c r="J2008" s="22"/>
      <c r="K2008" s="3"/>
      <c r="N2008" s="23"/>
    </row>
    <row r="2009" spans="1:14" s="1" customFormat="1">
      <c r="A2009" s="66"/>
      <c r="H2009" s="3"/>
      <c r="J2009" s="22"/>
      <c r="K2009" s="3"/>
      <c r="N2009" s="23"/>
    </row>
    <row r="2010" spans="1:14" s="1" customFormat="1">
      <c r="A2010" s="66"/>
      <c r="H2010" s="3"/>
      <c r="J2010" s="22"/>
      <c r="K2010" s="3"/>
      <c r="N2010" s="23"/>
    </row>
    <row r="2011" spans="1:14" s="1" customFormat="1">
      <c r="A2011" s="66"/>
      <c r="H2011" s="3"/>
      <c r="J2011" s="22"/>
      <c r="K2011" s="3"/>
      <c r="N2011" s="23"/>
    </row>
    <row r="2012" spans="1:14" s="1" customFormat="1">
      <c r="A2012" s="66"/>
      <c r="H2012" s="3"/>
      <c r="J2012" s="22"/>
      <c r="K2012" s="3"/>
      <c r="N2012" s="23"/>
    </row>
    <row r="2013" spans="1:14" s="1" customFormat="1">
      <c r="A2013" s="66"/>
      <c r="H2013" s="3"/>
      <c r="J2013" s="22"/>
      <c r="K2013" s="3"/>
      <c r="N2013" s="23"/>
    </row>
    <row r="2014" spans="1:14" s="1" customFormat="1">
      <c r="A2014" s="66"/>
      <c r="H2014" s="3"/>
      <c r="J2014" s="22"/>
      <c r="K2014" s="3"/>
      <c r="N2014" s="23"/>
    </row>
    <row r="2015" spans="1:14" s="1" customFormat="1">
      <c r="A2015" s="66"/>
      <c r="H2015" s="3"/>
      <c r="J2015" s="22"/>
      <c r="K2015" s="3"/>
      <c r="N2015" s="23"/>
    </row>
    <row r="2016" spans="1:14" s="1" customFormat="1">
      <c r="A2016" s="66"/>
      <c r="H2016" s="3"/>
      <c r="J2016" s="22"/>
      <c r="K2016" s="3"/>
      <c r="N2016" s="23"/>
    </row>
    <row r="2017" spans="1:14" s="1" customFormat="1">
      <c r="A2017" s="66"/>
      <c r="H2017" s="3"/>
      <c r="J2017" s="22"/>
      <c r="K2017" s="3"/>
      <c r="N2017" s="23"/>
    </row>
    <row r="2018" spans="1:14" s="1" customFormat="1">
      <c r="A2018" s="66"/>
      <c r="H2018" s="3"/>
      <c r="J2018" s="22"/>
      <c r="K2018" s="3"/>
      <c r="N2018" s="23"/>
    </row>
    <row r="2019" spans="1:14" s="1" customFormat="1">
      <c r="A2019" s="66"/>
      <c r="H2019" s="3"/>
      <c r="J2019" s="22"/>
      <c r="K2019" s="3"/>
      <c r="N2019" s="23"/>
    </row>
    <row r="2020" spans="1:14" s="1" customFormat="1">
      <c r="A2020" s="66"/>
      <c r="H2020" s="3"/>
      <c r="J2020" s="22"/>
      <c r="K2020" s="3"/>
      <c r="N2020" s="23"/>
    </row>
    <row r="2021" spans="1:14" s="1" customFormat="1">
      <c r="A2021" s="66"/>
      <c r="H2021" s="3"/>
      <c r="J2021" s="22"/>
      <c r="K2021" s="3"/>
      <c r="N2021" s="23"/>
    </row>
    <row r="2022" spans="1:14" s="1" customFormat="1">
      <c r="A2022" s="66"/>
      <c r="H2022" s="3"/>
      <c r="J2022" s="22"/>
      <c r="K2022" s="3"/>
      <c r="N2022" s="23"/>
    </row>
    <row r="2023" spans="1:14" s="1" customFormat="1">
      <c r="A2023" s="66"/>
      <c r="H2023" s="3"/>
      <c r="J2023" s="22"/>
      <c r="K2023" s="3"/>
      <c r="N2023" s="23"/>
    </row>
    <row r="2024" spans="1:14" s="1" customFormat="1">
      <c r="A2024" s="66"/>
      <c r="H2024" s="3"/>
      <c r="J2024" s="22"/>
      <c r="K2024" s="3"/>
      <c r="N2024" s="23"/>
    </row>
    <row r="2025" spans="1:14" s="1" customFormat="1">
      <c r="A2025" s="66"/>
      <c r="H2025" s="3"/>
      <c r="J2025" s="22"/>
      <c r="K2025" s="3"/>
      <c r="N2025" s="23"/>
    </row>
    <row r="2026" spans="1:14" s="1" customFormat="1">
      <c r="A2026" s="66"/>
      <c r="H2026" s="3"/>
      <c r="J2026" s="22"/>
      <c r="K2026" s="3"/>
      <c r="N2026" s="23"/>
    </row>
    <row r="2027" spans="1:14" s="1" customFormat="1">
      <c r="A2027" s="66"/>
      <c r="H2027" s="3"/>
      <c r="J2027" s="22"/>
      <c r="K2027" s="3"/>
      <c r="N2027" s="23"/>
    </row>
    <row r="2028" spans="1:14" s="1" customFormat="1">
      <c r="A2028" s="66"/>
      <c r="H2028" s="3"/>
      <c r="J2028" s="22"/>
      <c r="K2028" s="3"/>
      <c r="N2028" s="23"/>
    </row>
    <row r="2029" spans="1:14" s="1" customFormat="1">
      <c r="A2029" s="66"/>
      <c r="H2029" s="3"/>
      <c r="J2029" s="22"/>
      <c r="K2029" s="3"/>
      <c r="N2029" s="23"/>
    </row>
    <row r="2030" spans="1:14" s="1" customFormat="1">
      <c r="A2030" s="66"/>
      <c r="H2030" s="3"/>
      <c r="J2030" s="22"/>
      <c r="K2030" s="3"/>
      <c r="N2030" s="23"/>
    </row>
    <row r="2031" spans="1:14" s="1" customFormat="1">
      <c r="A2031" s="66"/>
      <c r="H2031" s="3"/>
      <c r="J2031" s="22"/>
      <c r="K2031" s="3"/>
      <c r="N2031" s="23"/>
    </row>
    <row r="2032" spans="1:14" s="1" customFormat="1">
      <c r="A2032" s="66"/>
      <c r="H2032" s="3"/>
      <c r="J2032" s="22"/>
      <c r="K2032" s="3"/>
      <c r="N2032" s="23"/>
    </row>
    <row r="2033" spans="1:14" s="1" customFormat="1">
      <c r="A2033" s="66"/>
      <c r="H2033" s="3"/>
      <c r="J2033" s="22"/>
      <c r="K2033" s="3"/>
      <c r="N2033" s="23"/>
    </row>
    <row r="2034" spans="1:14" s="1" customFormat="1">
      <c r="A2034" s="66"/>
      <c r="H2034" s="3"/>
      <c r="J2034" s="22"/>
      <c r="K2034" s="3"/>
      <c r="N2034" s="23"/>
    </row>
    <row r="2035" spans="1:14" s="1" customFormat="1">
      <c r="A2035" s="66"/>
      <c r="H2035" s="3"/>
      <c r="J2035" s="22"/>
      <c r="K2035" s="3"/>
      <c r="N2035" s="23"/>
    </row>
    <row r="2036" spans="1:14" s="1" customFormat="1">
      <c r="A2036" s="66"/>
      <c r="H2036" s="3"/>
      <c r="J2036" s="22"/>
      <c r="K2036" s="3"/>
      <c r="N2036" s="23"/>
    </row>
    <row r="2037" spans="1:14" s="1" customFormat="1">
      <c r="A2037" s="66"/>
      <c r="H2037" s="3"/>
      <c r="J2037" s="22"/>
      <c r="K2037" s="3"/>
      <c r="N2037" s="23"/>
    </row>
    <row r="2038" spans="1:14" s="1" customFormat="1">
      <c r="A2038" s="66"/>
      <c r="H2038" s="3"/>
      <c r="J2038" s="22"/>
      <c r="K2038" s="3"/>
      <c r="N2038" s="23"/>
    </row>
    <row r="2039" spans="1:14" s="1" customFormat="1">
      <c r="A2039" s="66"/>
      <c r="H2039" s="3"/>
      <c r="J2039" s="22"/>
      <c r="K2039" s="3"/>
      <c r="N2039" s="23"/>
    </row>
    <row r="2040" spans="1:14" s="1" customFormat="1">
      <c r="A2040" s="66"/>
      <c r="H2040" s="3"/>
      <c r="J2040" s="22"/>
      <c r="K2040" s="3"/>
      <c r="N2040" s="23"/>
    </row>
    <row r="2041" spans="1:14" s="1" customFormat="1">
      <c r="A2041" s="66"/>
      <c r="H2041" s="3"/>
      <c r="J2041" s="22"/>
      <c r="K2041" s="3"/>
      <c r="N2041" s="23"/>
    </row>
    <row r="2042" spans="1:14" s="1" customFormat="1">
      <c r="A2042" s="66"/>
      <c r="H2042" s="3"/>
      <c r="J2042" s="22"/>
      <c r="K2042" s="3"/>
      <c r="N2042" s="23"/>
    </row>
    <row r="2043" spans="1:14" s="1" customFormat="1">
      <c r="A2043" s="66"/>
      <c r="H2043" s="3"/>
      <c r="J2043" s="22"/>
      <c r="K2043" s="3"/>
      <c r="N2043" s="23"/>
    </row>
    <row r="2044" spans="1:14" s="1" customFormat="1">
      <c r="A2044" s="66"/>
      <c r="H2044" s="3"/>
      <c r="J2044" s="22"/>
      <c r="K2044" s="3"/>
      <c r="N2044" s="23"/>
    </row>
    <row r="2045" spans="1:14" s="1" customFormat="1">
      <c r="A2045" s="66"/>
      <c r="H2045" s="3"/>
      <c r="J2045" s="22"/>
      <c r="K2045" s="3"/>
      <c r="N2045" s="23"/>
    </row>
    <row r="2046" spans="1:14" s="1" customFormat="1">
      <c r="A2046" s="66"/>
      <c r="H2046" s="3"/>
      <c r="J2046" s="22"/>
      <c r="K2046" s="3"/>
      <c r="N2046" s="23"/>
    </row>
    <row r="2047" spans="1:14" s="1" customFormat="1">
      <c r="A2047" s="66"/>
      <c r="H2047" s="3"/>
      <c r="J2047" s="22"/>
      <c r="K2047" s="3"/>
      <c r="N2047" s="23"/>
    </row>
    <row r="2048" spans="1:14" s="1" customFormat="1">
      <c r="A2048" s="66"/>
      <c r="H2048" s="3"/>
      <c r="J2048" s="22"/>
      <c r="K2048" s="3"/>
      <c r="N2048" s="23"/>
    </row>
    <row r="2049" spans="1:14" s="1" customFormat="1">
      <c r="A2049" s="66"/>
      <c r="H2049" s="3"/>
      <c r="J2049" s="22"/>
      <c r="K2049" s="3"/>
      <c r="N2049" s="23"/>
    </row>
    <row r="2050" spans="1:14" s="1" customFormat="1">
      <c r="A2050" s="66"/>
      <c r="H2050" s="3"/>
      <c r="J2050" s="22"/>
      <c r="K2050" s="3"/>
      <c r="N2050" s="23"/>
    </row>
    <row r="2051" spans="1:14" s="1" customFormat="1">
      <c r="A2051" s="66"/>
      <c r="H2051" s="3"/>
      <c r="J2051" s="22"/>
      <c r="K2051" s="3"/>
      <c r="N2051" s="23"/>
    </row>
    <row r="2052" spans="1:14" s="1" customFormat="1">
      <c r="A2052" s="66"/>
      <c r="H2052" s="3"/>
      <c r="J2052" s="22"/>
      <c r="K2052" s="3"/>
      <c r="N2052" s="23"/>
    </row>
    <row r="2053" spans="1:14" s="1" customFormat="1">
      <c r="A2053" s="66"/>
      <c r="H2053" s="3"/>
      <c r="J2053" s="22"/>
      <c r="K2053" s="3"/>
      <c r="N2053" s="23"/>
    </row>
    <row r="2054" spans="1:14" s="1" customFormat="1">
      <c r="A2054" s="66"/>
      <c r="H2054" s="3"/>
      <c r="J2054" s="22"/>
      <c r="K2054" s="3"/>
      <c r="N2054" s="23"/>
    </row>
    <row r="2055" spans="1:14" s="1" customFormat="1">
      <c r="A2055" s="66"/>
      <c r="H2055" s="3"/>
      <c r="J2055" s="22"/>
      <c r="K2055" s="3"/>
      <c r="N2055" s="23"/>
    </row>
    <row r="2056" spans="1:14" s="1" customFormat="1">
      <c r="A2056" s="66"/>
      <c r="H2056" s="3"/>
      <c r="J2056" s="22"/>
      <c r="K2056" s="3"/>
      <c r="N2056" s="23"/>
    </row>
    <row r="2057" spans="1:14" s="1" customFormat="1">
      <c r="A2057" s="66"/>
      <c r="H2057" s="3"/>
      <c r="J2057" s="22"/>
      <c r="K2057" s="3"/>
      <c r="N2057" s="23"/>
    </row>
    <row r="2058" spans="1:14" s="1" customFormat="1">
      <c r="A2058" s="66"/>
      <c r="H2058" s="3"/>
      <c r="J2058" s="22"/>
      <c r="K2058" s="3"/>
      <c r="N2058" s="23"/>
    </row>
    <row r="2059" spans="1:14" s="1" customFormat="1">
      <c r="A2059" s="66"/>
      <c r="H2059" s="3"/>
      <c r="J2059" s="22"/>
      <c r="K2059" s="3"/>
      <c r="N2059" s="23"/>
    </row>
    <row r="2060" spans="1:14" s="1" customFormat="1">
      <c r="A2060" s="66"/>
      <c r="H2060" s="3"/>
      <c r="J2060" s="22"/>
      <c r="K2060" s="3"/>
      <c r="N2060" s="23"/>
    </row>
    <row r="2061" spans="1:14" s="1" customFormat="1">
      <c r="A2061" s="66"/>
      <c r="H2061" s="3"/>
      <c r="J2061" s="22"/>
      <c r="K2061" s="3"/>
      <c r="N2061" s="23"/>
    </row>
    <row r="2062" spans="1:14" s="1" customFormat="1">
      <c r="A2062" s="66"/>
      <c r="H2062" s="3"/>
      <c r="J2062" s="22"/>
      <c r="K2062" s="3"/>
      <c r="N2062" s="23"/>
    </row>
    <row r="2063" spans="1:14" s="1" customFormat="1">
      <c r="A2063" s="66"/>
      <c r="H2063" s="3"/>
      <c r="J2063" s="22"/>
      <c r="K2063" s="3"/>
      <c r="N2063" s="23"/>
    </row>
    <row r="2064" spans="1:14" s="1" customFormat="1">
      <c r="A2064" s="66"/>
      <c r="H2064" s="3"/>
      <c r="J2064" s="22"/>
      <c r="K2064" s="3"/>
      <c r="N2064" s="23"/>
    </row>
    <row r="2065" spans="1:14" s="1" customFormat="1">
      <c r="A2065" s="66"/>
      <c r="H2065" s="3"/>
      <c r="J2065" s="22"/>
      <c r="K2065" s="3"/>
      <c r="N2065" s="23"/>
    </row>
    <row r="2066" spans="1:14" s="1" customFormat="1">
      <c r="A2066" s="66"/>
      <c r="H2066" s="3"/>
      <c r="J2066" s="22"/>
      <c r="K2066" s="3"/>
      <c r="N2066" s="23"/>
    </row>
    <row r="2067" spans="1:14" s="1" customFormat="1">
      <c r="A2067" s="66"/>
      <c r="H2067" s="3"/>
      <c r="J2067" s="22"/>
      <c r="K2067" s="3"/>
      <c r="N2067" s="23"/>
    </row>
    <row r="2068" spans="1:14" s="1" customFormat="1">
      <c r="A2068" s="66"/>
      <c r="H2068" s="3"/>
      <c r="J2068" s="22"/>
      <c r="K2068" s="3"/>
      <c r="N2068" s="23"/>
    </row>
    <row r="2069" spans="1:14" s="1" customFormat="1">
      <c r="A2069" s="66"/>
      <c r="H2069" s="3"/>
      <c r="J2069" s="22"/>
      <c r="K2069" s="3"/>
      <c r="N2069" s="23"/>
    </row>
    <row r="2070" spans="1:14" s="1" customFormat="1">
      <c r="A2070" s="66"/>
      <c r="H2070" s="3"/>
      <c r="J2070" s="22"/>
      <c r="K2070" s="3"/>
      <c r="N2070" s="23"/>
    </row>
    <row r="2071" spans="1:14" s="1" customFormat="1">
      <c r="A2071" s="66"/>
      <c r="H2071" s="3"/>
      <c r="J2071" s="22"/>
      <c r="K2071" s="3"/>
      <c r="N2071" s="23"/>
    </row>
    <row r="2072" spans="1:14" s="1" customFormat="1">
      <c r="A2072" s="66"/>
      <c r="H2072" s="3"/>
      <c r="J2072" s="22"/>
      <c r="K2072" s="3"/>
      <c r="N2072" s="23"/>
    </row>
    <row r="2073" spans="1:14" s="1" customFormat="1">
      <c r="A2073" s="66"/>
      <c r="H2073" s="3"/>
      <c r="J2073" s="22"/>
      <c r="K2073" s="3"/>
      <c r="N2073" s="23"/>
    </row>
    <row r="2074" spans="1:14" s="1" customFormat="1">
      <c r="A2074" s="66"/>
      <c r="H2074" s="3"/>
      <c r="J2074" s="22"/>
      <c r="K2074" s="3"/>
      <c r="N2074" s="23"/>
    </row>
    <row r="2075" spans="1:14" s="1" customFormat="1">
      <c r="A2075" s="66"/>
      <c r="H2075" s="3"/>
      <c r="J2075" s="22"/>
      <c r="K2075" s="3"/>
      <c r="N2075" s="23"/>
    </row>
    <row r="2076" spans="1:14" s="1" customFormat="1">
      <c r="A2076" s="66"/>
      <c r="H2076" s="3"/>
      <c r="J2076" s="22"/>
      <c r="K2076" s="3"/>
      <c r="N2076" s="23"/>
    </row>
    <row r="2077" spans="1:14" s="1" customFormat="1">
      <c r="A2077" s="66"/>
      <c r="H2077" s="3"/>
      <c r="J2077" s="22"/>
      <c r="K2077" s="3"/>
      <c r="N2077" s="23"/>
    </row>
    <row r="2078" spans="1:14" s="1" customFormat="1">
      <c r="A2078" s="66"/>
      <c r="H2078" s="3"/>
      <c r="J2078" s="22"/>
      <c r="K2078" s="3"/>
      <c r="N2078" s="23"/>
    </row>
    <row r="2079" spans="1:14" s="1" customFormat="1">
      <c r="A2079" s="66"/>
      <c r="H2079" s="3"/>
      <c r="J2079" s="22"/>
      <c r="K2079" s="3"/>
      <c r="N2079" s="23"/>
    </row>
    <row r="2080" spans="1:14" s="1" customFormat="1">
      <c r="A2080" s="66"/>
      <c r="H2080" s="3"/>
      <c r="J2080" s="22"/>
      <c r="K2080" s="3"/>
      <c r="N2080" s="23"/>
    </row>
    <row r="2081" spans="1:14" s="1" customFormat="1">
      <c r="A2081" s="66"/>
      <c r="H2081" s="3"/>
      <c r="J2081" s="22"/>
      <c r="K2081" s="3"/>
      <c r="N2081" s="23"/>
    </row>
    <row r="2082" spans="1:14" s="1" customFormat="1">
      <c r="A2082" s="66"/>
      <c r="H2082" s="3"/>
      <c r="J2082" s="22"/>
      <c r="K2082" s="3"/>
      <c r="N2082" s="23"/>
    </row>
    <row r="2083" spans="1:14" s="1" customFormat="1">
      <c r="A2083" s="66"/>
      <c r="H2083" s="3"/>
      <c r="J2083" s="22"/>
      <c r="K2083" s="3"/>
      <c r="N2083" s="23"/>
    </row>
    <row r="2084" spans="1:14" s="1" customFormat="1">
      <c r="A2084" s="66"/>
      <c r="H2084" s="3"/>
      <c r="J2084" s="22"/>
      <c r="K2084" s="3"/>
      <c r="N2084" s="23"/>
    </row>
    <row r="2085" spans="1:14" s="1" customFormat="1">
      <c r="A2085" s="66"/>
      <c r="H2085" s="3"/>
      <c r="J2085" s="22"/>
      <c r="K2085" s="3"/>
      <c r="N2085" s="23"/>
    </row>
    <row r="2086" spans="1:14" s="1" customFormat="1">
      <c r="A2086" s="66"/>
      <c r="H2086" s="3"/>
      <c r="J2086" s="22"/>
      <c r="K2086" s="3"/>
      <c r="N2086" s="23"/>
    </row>
    <row r="2087" spans="1:14" s="1" customFormat="1">
      <c r="A2087" s="66"/>
      <c r="H2087" s="3"/>
      <c r="J2087" s="22"/>
      <c r="K2087" s="3"/>
      <c r="N2087" s="23"/>
    </row>
    <row r="2088" spans="1:14" s="1" customFormat="1">
      <c r="A2088" s="66"/>
      <c r="H2088" s="3"/>
      <c r="J2088" s="22"/>
      <c r="K2088" s="3"/>
      <c r="N2088" s="23"/>
    </row>
    <row r="2089" spans="1:14" s="1" customFormat="1">
      <c r="A2089" s="66"/>
      <c r="H2089" s="3"/>
      <c r="J2089" s="22"/>
      <c r="K2089" s="3"/>
      <c r="N2089" s="23"/>
    </row>
    <row r="2090" spans="1:14" s="1" customFormat="1">
      <c r="A2090" s="66"/>
      <c r="H2090" s="3"/>
      <c r="J2090" s="22"/>
      <c r="K2090" s="3"/>
      <c r="N2090" s="23"/>
    </row>
    <row r="2091" spans="1:14" s="1" customFormat="1">
      <c r="A2091" s="66"/>
      <c r="H2091" s="3"/>
      <c r="J2091" s="22"/>
      <c r="K2091" s="3"/>
      <c r="N2091" s="23"/>
    </row>
    <row r="2092" spans="1:14" s="1" customFormat="1">
      <c r="A2092" s="66"/>
      <c r="H2092" s="3"/>
      <c r="J2092" s="22"/>
      <c r="K2092" s="3"/>
      <c r="N2092" s="23"/>
    </row>
    <row r="2093" spans="1:14" s="1" customFormat="1">
      <c r="A2093" s="66"/>
      <c r="H2093" s="3"/>
      <c r="J2093" s="22"/>
      <c r="K2093" s="3"/>
      <c r="N2093" s="23"/>
    </row>
    <row r="2094" spans="1:14" s="1" customFormat="1">
      <c r="A2094" s="66"/>
      <c r="H2094" s="3"/>
      <c r="J2094" s="22"/>
      <c r="K2094" s="3"/>
      <c r="N2094" s="23"/>
    </row>
    <row r="2095" spans="1:14" s="1" customFormat="1">
      <c r="A2095" s="66"/>
      <c r="H2095" s="3"/>
      <c r="J2095" s="22"/>
      <c r="K2095" s="3"/>
      <c r="N2095" s="23"/>
    </row>
    <row r="2096" spans="1:14" s="1" customFormat="1">
      <c r="A2096" s="66"/>
      <c r="H2096" s="3"/>
      <c r="J2096" s="22"/>
      <c r="K2096" s="3"/>
      <c r="N2096" s="23"/>
    </row>
    <row r="2097" spans="1:14" s="1" customFormat="1">
      <c r="A2097" s="66"/>
      <c r="H2097" s="3"/>
      <c r="J2097" s="22"/>
      <c r="K2097" s="3"/>
      <c r="N2097" s="23"/>
    </row>
    <row r="2098" spans="1:14" s="1" customFormat="1">
      <c r="A2098" s="66"/>
      <c r="H2098" s="3"/>
      <c r="J2098" s="22"/>
      <c r="K2098" s="3"/>
      <c r="N2098" s="23"/>
    </row>
    <row r="2099" spans="1:14" s="1" customFormat="1">
      <c r="A2099" s="66"/>
      <c r="H2099" s="3"/>
      <c r="J2099" s="22"/>
      <c r="K2099" s="3"/>
      <c r="N2099" s="23"/>
    </row>
    <row r="2100" spans="1:14" s="1" customFormat="1">
      <c r="A2100" s="66"/>
      <c r="H2100" s="3"/>
      <c r="J2100" s="22"/>
      <c r="K2100" s="3"/>
      <c r="N2100" s="23"/>
    </row>
    <row r="2101" spans="1:14" s="1" customFormat="1">
      <c r="A2101" s="66"/>
      <c r="H2101" s="3"/>
      <c r="J2101" s="22"/>
      <c r="K2101" s="3"/>
      <c r="N2101" s="23"/>
    </row>
    <row r="2102" spans="1:14" s="1" customFormat="1">
      <c r="A2102" s="66"/>
      <c r="H2102" s="3"/>
      <c r="J2102" s="22"/>
      <c r="K2102" s="3"/>
      <c r="N2102" s="23"/>
    </row>
    <row r="2103" spans="1:14" s="1" customFormat="1">
      <c r="A2103" s="66"/>
      <c r="H2103" s="3"/>
      <c r="J2103" s="22"/>
      <c r="K2103" s="3"/>
      <c r="N2103" s="23"/>
    </row>
    <row r="2104" spans="1:14" s="1" customFormat="1">
      <c r="A2104" s="66"/>
      <c r="H2104" s="3"/>
      <c r="J2104" s="22"/>
      <c r="K2104" s="3"/>
      <c r="N2104" s="23"/>
    </row>
    <row r="2105" spans="1:14" s="1" customFormat="1">
      <c r="A2105" s="66"/>
      <c r="H2105" s="3"/>
      <c r="J2105" s="22"/>
      <c r="K2105" s="3"/>
      <c r="N2105" s="23"/>
    </row>
    <row r="2106" spans="1:14" s="1" customFormat="1">
      <c r="A2106" s="66"/>
      <c r="H2106" s="3"/>
      <c r="J2106" s="22"/>
      <c r="K2106" s="3"/>
      <c r="N2106" s="23"/>
    </row>
    <row r="2107" spans="1:14" s="1" customFormat="1">
      <c r="A2107" s="66"/>
      <c r="H2107" s="3"/>
      <c r="J2107" s="22"/>
      <c r="K2107" s="3"/>
      <c r="N2107" s="23"/>
    </row>
    <row r="2108" spans="1:14" s="1" customFormat="1">
      <c r="A2108" s="66"/>
      <c r="H2108" s="3"/>
      <c r="J2108" s="22"/>
      <c r="K2108" s="3"/>
      <c r="N2108" s="23"/>
    </row>
    <row r="2109" spans="1:14" s="1" customFormat="1">
      <c r="A2109" s="66"/>
      <c r="H2109" s="3"/>
      <c r="J2109" s="22"/>
      <c r="K2109" s="3"/>
      <c r="N2109" s="23"/>
    </row>
    <row r="2110" spans="1:14" s="1" customFormat="1">
      <c r="A2110" s="66"/>
      <c r="H2110" s="3"/>
      <c r="J2110" s="22"/>
      <c r="K2110" s="3"/>
      <c r="N2110" s="23"/>
    </row>
    <row r="2111" spans="1:14" s="1" customFormat="1">
      <c r="A2111" s="66"/>
      <c r="H2111" s="3"/>
      <c r="J2111" s="22"/>
      <c r="K2111" s="3"/>
      <c r="N2111" s="23"/>
    </row>
    <row r="2112" spans="1:14" s="1" customFormat="1">
      <c r="A2112" s="66"/>
      <c r="H2112" s="3"/>
      <c r="J2112" s="22"/>
      <c r="K2112" s="3"/>
      <c r="N2112" s="23"/>
    </row>
    <row r="2113" spans="1:14" s="1" customFormat="1">
      <c r="A2113" s="66"/>
      <c r="H2113" s="3"/>
      <c r="J2113" s="22"/>
      <c r="K2113" s="3"/>
      <c r="N2113" s="23"/>
    </row>
    <row r="2114" spans="1:14" s="1" customFormat="1">
      <c r="A2114" s="66"/>
      <c r="H2114" s="3"/>
      <c r="J2114" s="22"/>
      <c r="K2114" s="3"/>
      <c r="N2114" s="23"/>
    </row>
    <row r="2115" spans="1:14" s="1" customFormat="1">
      <c r="A2115" s="66"/>
      <c r="H2115" s="3"/>
      <c r="J2115" s="22"/>
      <c r="K2115" s="3"/>
      <c r="N2115" s="23"/>
    </row>
    <row r="2116" spans="1:14" s="1" customFormat="1">
      <c r="A2116" s="66"/>
      <c r="H2116" s="3"/>
      <c r="J2116" s="22"/>
      <c r="K2116" s="3"/>
      <c r="N2116" s="23"/>
    </row>
    <row r="2117" spans="1:14" s="1" customFormat="1">
      <c r="A2117" s="66"/>
      <c r="H2117" s="3"/>
      <c r="J2117" s="22"/>
      <c r="K2117" s="3"/>
      <c r="N2117" s="23"/>
    </row>
    <row r="2118" spans="1:14" s="1" customFormat="1">
      <c r="A2118" s="66"/>
      <c r="H2118" s="3"/>
      <c r="J2118" s="22"/>
      <c r="K2118" s="3"/>
      <c r="N2118" s="23"/>
    </row>
    <row r="2119" spans="1:14" s="1" customFormat="1">
      <c r="A2119" s="66"/>
      <c r="H2119" s="3"/>
      <c r="J2119" s="22"/>
      <c r="K2119" s="3"/>
      <c r="N2119" s="23"/>
    </row>
    <row r="2120" spans="1:14" s="1" customFormat="1">
      <c r="A2120" s="66"/>
      <c r="H2120" s="3"/>
      <c r="J2120" s="22"/>
      <c r="K2120" s="3"/>
      <c r="N2120" s="23"/>
    </row>
    <row r="2121" spans="1:14" s="1" customFormat="1">
      <c r="A2121" s="66"/>
      <c r="H2121" s="3"/>
      <c r="J2121" s="22"/>
      <c r="K2121" s="3"/>
      <c r="N2121" s="23"/>
    </row>
    <row r="2122" spans="1:14" s="1" customFormat="1">
      <c r="A2122" s="66"/>
      <c r="H2122" s="3"/>
      <c r="J2122" s="22"/>
      <c r="K2122" s="3"/>
      <c r="N2122" s="23"/>
    </row>
    <row r="2123" spans="1:14" s="1" customFormat="1">
      <c r="A2123" s="66"/>
      <c r="H2123" s="3"/>
      <c r="J2123" s="22"/>
      <c r="K2123" s="3"/>
      <c r="N2123" s="23"/>
    </row>
    <row r="2124" spans="1:14" s="1" customFormat="1">
      <c r="A2124" s="66"/>
      <c r="H2124" s="3"/>
      <c r="J2124" s="22"/>
      <c r="K2124" s="3"/>
      <c r="N2124" s="23"/>
    </row>
    <row r="2125" spans="1:14" s="1" customFormat="1">
      <c r="A2125" s="66"/>
      <c r="H2125" s="3"/>
      <c r="J2125" s="22"/>
      <c r="K2125" s="3"/>
      <c r="N2125" s="23"/>
    </row>
    <row r="2126" spans="1:14" s="1" customFormat="1">
      <c r="A2126" s="66"/>
      <c r="H2126" s="3"/>
      <c r="J2126" s="22"/>
      <c r="K2126" s="3"/>
      <c r="N2126" s="23"/>
    </row>
    <row r="2127" spans="1:14" s="1" customFormat="1">
      <c r="A2127" s="66"/>
      <c r="H2127" s="3"/>
      <c r="J2127" s="22"/>
      <c r="K2127" s="3"/>
      <c r="N2127" s="23"/>
    </row>
    <row r="2128" spans="1:14" s="1" customFormat="1">
      <c r="A2128" s="66"/>
      <c r="H2128" s="3"/>
      <c r="J2128" s="22"/>
      <c r="K2128" s="3"/>
      <c r="N2128" s="23"/>
    </row>
    <row r="2129" spans="1:14" s="1" customFormat="1">
      <c r="A2129" s="66"/>
      <c r="H2129" s="3"/>
      <c r="J2129" s="22"/>
      <c r="K2129" s="3"/>
      <c r="N2129" s="23"/>
    </row>
    <row r="2130" spans="1:14" s="1" customFormat="1">
      <c r="A2130" s="66"/>
      <c r="H2130" s="3"/>
      <c r="J2130" s="22"/>
      <c r="K2130" s="3"/>
      <c r="N2130" s="23"/>
    </row>
    <row r="2131" spans="1:14" s="1" customFormat="1">
      <c r="A2131" s="66"/>
      <c r="H2131" s="3"/>
      <c r="J2131" s="22"/>
      <c r="K2131" s="3"/>
      <c r="N2131" s="23"/>
    </row>
    <row r="2132" spans="1:14" s="1" customFormat="1">
      <c r="A2132" s="66"/>
      <c r="H2132" s="3"/>
      <c r="J2132" s="22"/>
      <c r="K2132" s="3"/>
      <c r="N2132" s="23"/>
    </row>
    <row r="2133" spans="1:14" s="1" customFormat="1">
      <c r="A2133" s="66"/>
      <c r="H2133" s="3"/>
      <c r="J2133" s="22"/>
      <c r="K2133" s="3"/>
      <c r="N2133" s="23"/>
    </row>
    <row r="2134" spans="1:14" s="1" customFormat="1">
      <c r="A2134" s="66"/>
      <c r="H2134" s="3"/>
      <c r="J2134" s="22"/>
      <c r="K2134" s="3"/>
      <c r="N2134" s="23"/>
    </row>
    <row r="2135" spans="1:14" s="1" customFormat="1">
      <c r="A2135" s="66"/>
      <c r="H2135" s="3"/>
      <c r="J2135" s="22"/>
      <c r="K2135" s="3"/>
      <c r="N2135" s="23"/>
    </row>
    <row r="2136" spans="1:14" s="1" customFormat="1">
      <c r="A2136" s="66"/>
      <c r="H2136" s="3"/>
      <c r="J2136" s="22"/>
      <c r="K2136" s="3"/>
      <c r="N2136" s="23"/>
    </row>
    <row r="2137" spans="1:14" s="1" customFormat="1">
      <c r="A2137" s="66"/>
      <c r="H2137" s="3"/>
      <c r="J2137" s="22"/>
      <c r="K2137" s="3"/>
      <c r="N2137" s="23"/>
    </row>
    <row r="2138" spans="1:14" s="1" customFormat="1">
      <c r="A2138" s="66"/>
      <c r="H2138" s="3"/>
      <c r="J2138" s="22"/>
      <c r="K2138" s="3"/>
      <c r="N2138" s="23"/>
    </row>
    <row r="2139" spans="1:14" s="1" customFormat="1">
      <c r="A2139" s="66"/>
      <c r="H2139" s="3"/>
      <c r="J2139" s="22"/>
      <c r="K2139" s="3"/>
      <c r="N2139" s="23"/>
    </row>
    <row r="2140" spans="1:14" s="1" customFormat="1">
      <c r="A2140" s="66"/>
      <c r="H2140" s="3"/>
      <c r="J2140" s="22"/>
      <c r="K2140" s="3"/>
      <c r="N2140" s="23"/>
    </row>
    <row r="2141" spans="1:14" s="1" customFormat="1">
      <c r="A2141" s="66"/>
      <c r="H2141" s="3"/>
      <c r="J2141" s="22"/>
      <c r="K2141" s="3"/>
      <c r="N2141" s="23"/>
    </row>
    <row r="2142" spans="1:14" s="1" customFormat="1">
      <c r="A2142" s="66"/>
      <c r="H2142" s="3"/>
      <c r="J2142" s="22"/>
      <c r="K2142" s="3"/>
      <c r="N2142" s="23"/>
    </row>
    <row r="2143" spans="1:14" s="1" customFormat="1">
      <c r="A2143" s="66"/>
      <c r="H2143" s="3"/>
      <c r="J2143" s="22"/>
      <c r="K2143" s="3"/>
      <c r="N2143" s="23"/>
    </row>
    <row r="2144" spans="1:14" s="1" customFormat="1">
      <c r="A2144" s="66"/>
      <c r="H2144" s="3"/>
      <c r="J2144" s="22"/>
      <c r="K2144" s="3"/>
      <c r="N2144" s="23"/>
    </row>
    <row r="2145" spans="1:14" s="1" customFormat="1">
      <c r="A2145" s="66"/>
      <c r="H2145" s="3"/>
      <c r="J2145" s="22"/>
      <c r="K2145" s="3"/>
      <c r="N2145" s="23"/>
    </row>
    <row r="2146" spans="1:14" s="1" customFormat="1">
      <c r="A2146" s="66"/>
      <c r="H2146" s="3"/>
      <c r="J2146" s="22"/>
      <c r="K2146" s="3"/>
      <c r="N2146" s="23"/>
    </row>
    <row r="2147" spans="1:14" s="1" customFormat="1">
      <c r="A2147" s="66"/>
      <c r="H2147" s="3"/>
      <c r="J2147" s="22"/>
      <c r="K2147" s="3"/>
      <c r="N2147" s="23"/>
    </row>
    <row r="2148" spans="1:14" s="1" customFormat="1">
      <c r="A2148" s="66"/>
      <c r="H2148" s="3"/>
      <c r="J2148" s="22"/>
      <c r="K2148" s="3"/>
      <c r="N2148" s="23"/>
    </row>
    <row r="2149" spans="1:14" s="1" customFormat="1">
      <c r="A2149" s="66"/>
      <c r="H2149" s="3"/>
      <c r="J2149" s="22"/>
      <c r="K2149" s="3"/>
      <c r="N2149" s="23"/>
    </row>
    <row r="2150" spans="1:14" s="1" customFormat="1">
      <c r="A2150" s="66"/>
      <c r="H2150" s="3"/>
      <c r="J2150" s="22"/>
      <c r="K2150" s="3"/>
      <c r="N2150" s="23"/>
    </row>
    <row r="2151" spans="1:14" s="1" customFormat="1">
      <c r="A2151" s="66"/>
      <c r="H2151" s="3"/>
      <c r="J2151" s="22"/>
      <c r="K2151" s="3"/>
      <c r="N2151" s="23"/>
    </row>
    <row r="2152" spans="1:14" s="1" customFormat="1">
      <c r="A2152" s="66"/>
      <c r="H2152" s="3"/>
      <c r="J2152" s="22"/>
      <c r="K2152" s="3"/>
      <c r="N2152" s="23"/>
    </row>
    <row r="2153" spans="1:14" s="1" customFormat="1">
      <c r="A2153" s="66"/>
      <c r="H2153" s="3"/>
      <c r="J2153" s="22"/>
      <c r="K2153" s="3"/>
      <c r="N2153" s="23"/>
    </row>
    <row r="2154" spans="1:14" s="1" customFormat="1">
      <c r="A2154" s="66"/>
      <c r="H2154" s="3"/>
      <c r="J2154" s="22"/>
      <c r="K2154" s="3"/>
      <c r="N2154" s="23"/>
    </row>
    <row r="2155" spans="1:14" s="1" customFormat="1">
      <c r="A2155" s="66"/>
      <c r="H2155" s="3"/>
      <c r="J2155" s="22"/>
      <c r="K2155" s="3"/>
      <c r="N2155" s="23"/>
    </row>
    <row r="2156" spans="1:14" s="1" customFormat="1">
      <c r="A2156" s="66"/>
      <c r="H2156" s="3"/>
      <c r="J2156" s="22"/>
      <c r="K2156" s="3"/>
      <c r="N2156" s="23"/>
    </row>
    <row r="2157" spans="1:14" s="1" customFormat="1">
      <c r="A2157" s="66"/>
      <c r="H2157" s="3"/>
      <c r="J2157" s="22"/>
      <c r="K2157" s="3"/>
      <c r="N2157" s="23"/>
    </row>
    <row r="2158" spans="1:14" s="1" customFormat="1">
      <c r="A2158" s="66"/>
      <c r="H2158" s="3"/>
      <c r="J2158" s="22"/>
      <c r="K2158" s="3"/>
      <c r="N2158" s="23"/>
    </row>
    <row r="2159" spans="1:14" s="1" customFormat="1">
      <c r="A2159" s="66"/>
      <c r="H2159" s="3"/>
      <c r="J2159" s="22"/>
      <c r="K2159" s="3"/>
      <c r="N2159" s="23"/>
    </row>
    <row r="2160" spans="1:14" s="1" customFormat="1">
      <c r="A2160" s="66"/>
      <c r="H2160" s="3"/>
      <c r="J2160" s="22"/>
      <c r="K2160" s="3"/>
      <c r="N2160" s="23"/>
    </row>
    <row r="2161" spans="1:14" s="1" customFormat="1">
      <c r="A2161" s="66"/>
      <c r="H2161" s="3"/>
      <c r="J2161" s="22"/>
      <c r="K2161" s="3"/>
      <c r="N2161" s="23"/>
    </row>
    <row r="2162" spans="1:14" s="1" customFormat="1">
      <c r="A2162" s="66"/>
      <c r="H2162" s="3"/>
      <c r="J2162" s="22"/>
      <c r="K2162" s="3"/>
      <c r="N2162" s="23"/>
    </row>
    <row r="2163" spans="1:14" s="1" customFormat="1">
      <c r="A2163" s="66"/>
      <c r="H2163" s="3"/>
      <c r="J2163" s="22"/>
      <c r="K2163" s="3"/>
      <c r="N2163" s="23"/>
    </row>
    <row r="2164" spans="1:14" s="1" customFormat="1">
      <c r="A2164" s="66"/>
      <c r="H2164" s="3"/>
      <c r="J2164" s="22"/>
      <c r="K2164" s="3"/>
      <c r="N2164" s="23"/>
    </row>
    <row r="2165" spans="1:14" s="1" customFormat="1">
      <c r="A2165" s="66"/>
      <c r="H2165" s="3"/>
      <c r="J2165" s="22"/>
      <c r="K2165" s="3"/>
      <c r="N2165" s="23"/>
    </row>
    <row r="2166" spans="1:14" s="1" customFormat="1">
      <c r="A2166" s="66"/>
      <c r="H2166" s="3"/>
      <c r="J2166" s="22"/>
      <c r="K2166" s="3"/>
      <c r="N2166" s="23"/>
    </row>
    <row r="2167" spans="1:14" s="1" customFormat="1">
      <c r="A2167" s="66"/>
      <c r="H2167" s="3"/>
      <c r="J2167" s="22"/>
      <c r="K2167" s="3"/>
      <c r="N2167" s="23"/>
    </row>
    <row r="2168" spans="1:14" s="1" customFormat="1">
      <c r="A2168" s="66"/>
      <c r="H2168" s="3"/>
      <c r="J2168" s="22"/>
      <c r="K2168" s="3"/>
      <c r="N2168" s="23"/>
    </row>
    <row r="2169" spans="1:14" s="1" customFormat="1">
      <c r="A2169" s="66"/>
      <c r="H2169" s="3"/>
      <c r="J2169" s="22"/>
      <c r="K2169" s="3"/>
      <c r="N2169" s="23"/>
    </row>
    <row r="2170" spans="1:14" s="1" customFormat="1">
      <c r="A2170" s="66"/>
      <c r="H2170" s="3"/>
      <c r="J2170" s="22"/>
      <c r="K2170" s="3"/>
      <c r="N2170" s="23"/>
    </row>
    <row r="2171" spans="1:14" s="1" customFormat="1">
      <c r="A2171" s="66"/>
      <c r="H2171" s="3"/>
      <c r="J2171" s="22"/>
      <c r="K2171" s="3"/>
      <c r="N2171" s="23"/>
    </row>
    <row r="2172" spans="1:14" s="1" customFormat="1">
      <c r="A2172" s="66"/>
      <c r="H2172" s="3"/>
      <c r="J2172" s="22"/>
      <c r="K2172" s="3"/>
      <c r="N2172" s="23"/>
    </row>
    <row r="2173" spans="1:14" s="1" customFormat="1">
      <c r="A2173" s="66"/>
      <c r="H2173" s="3"/>
      <c r="J2173" s="22"/>
      <c r="K2173" s="3"/>
      <c r="N2173" s="23"/>
    </row>
    <row r="2174" spans="1:14" s="1" customFormat="1">
      <c r="A2174" s="66"/>
      <c r="H2174" s="3"/>
      <c r="J2174" s="22"/>
      <c r="K2174" s="3"/>
      <c r="N2174" s="23"/>
    </row>
    <row r="2175" spans="1:14" s="1" customFormat="1">
      <c r="A2175" s="66"/>
      <c r="H2175" s="3"/>
      <c r="J2175" s="22"/>
      <c r="K2175" s="3"/>
      <c r="N2175" s="23"/>
    </row>
    <row r="2176" spans="1:14" s="1" customFormat="1">
      <c r="A2176" s="66"/>
      <c r="H2176" s="3"/>
      <c r="J2176" s="22"/>
      <c r="K2176" s="3"/>
      <c r="N2176" s="23"/>
    </row>
    <row r="2177" spans="1:14" s="1" customFormat="1">
      <c r="A2177" s="66"/>
      <c r="H2177" s="3"/>
      <c r="J2177" s="22"/>
      <c r="K2177" s="3"/>
      <c r="N2177" s="23"/>
    </row>
    <row r="2178" spans="1:14" s="1" customFormat="1">
      <c r="A2178" s="66"/>
      <c r="H2178" s="3"/>
      <c r="J2178" s="22"/>
      <c r="K2178" s="3"/>
      <c r="N2178" s="23"/>
    </row>
    <row r="2179" spans="1:14" s="1" customFormat="1">
      <c r="A2179" s="66"/>
      <c r="H2179" s="3"/>
      <c r="J2179" s="22"/>
      <c r="K2179" s="3"/>
      <c r="N2179" s="23"/>
    </row>
    <row r="2180" spans="1:14" s="1" customFormat="1">
      <c r="A2180" s="66"/>
      <c r="H2180" s="3"/>
      <c r="J2180" s="22"/>
      <c r="K2180" s="3"/>
      <c r="N2180" s="23"/>
    </row>
    <row r="2181" spans="1:14" s="1" customFormat="1">
      <c r="A2181" s="66"/>
      <c r="H2181" s="3"/>
      <c r="J2181" s="22"/>
      <c r="K2181" s="3"/>
      <c r="N2181" s="23"/>
    </row>
    <row r="2182" spans="1:14" s="1" customFormat="1">
      <c r="A2182" s="66"/>
      <c r="H2182" s="3"/>
      <c r="J2182" s="22"/>
      <c r="K2182" s="3"/>
      <c r="N2182" s="23"/>
    </row>
    <row r="2183" spans="1:14" s="1" customFormat="1">
      <c r="A2183" s="66"/>
      <c r="H2183" s="3"/>
      <c r="J2183" s="22"/>
      <c r="K2183" s="3"/>
      <c r="N2183" s="23"/>
    </row>
    <row r="2184" spans="1:14" s="1" customFormat="1">
      <c r="A2184" s="66"/>
      <c r="H2184" s="3"/>
      <c r="J2184" s="22"/>
      <c r="K2184" s="3"/>
      <c r="N2184" s="23"/>
    </row>
    <row r="2185" spans="1:14" s="1" customFormat="1">
      <c r="A2185" s="66"/>
      <c r="H2185" s="3"/>
      <c r="J2185" s="22"/>
      <c r="K2185" s="3"/>
      <c r="N2185" s="23"/>
    </row>
    <row r="2186" spans="1:14" s="1" customFormat="1">
      <c r="A2186" s="66"/>
      <c r="H2186" s="3"/>
      <c r="J2186" s="22"/>
      <c r="K2186" s="3"/>
      <c r="N2186" s="23"/>
    </row>
    <row r="2187" spans="1:14" s="1" customFormat="1">
      <c r="A2187" s="66"/>
      <c r="H2187" s="3"/>
      <c r="J2187" s="22"/>
      <c r="K2187" s="3"/>
      <c r="N2187" s="23"/>
    </row>
    <row r="2188" spans="1:14" s="1" customFormat="1">
      <c r="A2188" s="66"/>
      <c r="H2188" s="3"/>
      <c r="J2188" s="22"/>
      <c r="K2188" s="3"/>
      <c r="N2188" s="23"/>
    </row>
    <row r="2189" spans="1:14" s="1" customFormat="1">
      <c r="A2189" s="66"/>
      <c r="H2189" s="3"/>
      <c r="J2189" s="22"/>
      <c r="K2189" s="3"/>
      <c r="N2189" s="23"/>
    </row>
    <row r="2190" spans="1:14" s="1" customFormat="1">
      <c r="A2190" s="66"/>
      <c r="H2190" s="3"/>
      <c r="J2190" s="22"/>
      <c r="K2190" s="3"/>
      <c r="N2190" s="23"/>
    </row>
    <row r="2191" spans="1:14" s="1" customFormat="1">
      <c r="A2191" s="66"/>
      <c r="H2191" s="3"/>
      <c r="J2191" s="22"/>
      <c r="K2191" s="3"/>
      <c r="N2191" s="23"/>
    </row>
    <row r="2192" spans="1:14" s="1" customFormat="1">
      <c r="A2192" s="66"/>
      <c r="H2192" s="3"/>
      <c r="J2192" s="22"/>
      <c r="K2192" s="3"/>
      <c r="N2192" s="23"/>
    </row>
    <row r="2193" spans="1:14" s="1" customFormat="1">
      <c r="A2193" s="66"/>
      <c r="H2193" s="3"/>
      <c r="J2193" s="22"/>
      <c r="K2193" s="3"/>
      <c r="N2193" s="23"/>
    </row>
    <row r="2194" spans="1:14" s="1" customFormat="1">
      <c r="A2194" s="66"/>
      <c r="H2194" s="3"/>
      <c r="J2194" s="22"/>
      <c r="K2194" s="3"/>
      <c r="N2194" s="23"/>
    </row>
    <row r="2195" spans="1:14" s="1" customFormat="1">
      <c r="A2195" s="66"/>
      <c r="H2195" s="3"/>
      <c r="J2195" s="22"/>
      <c r="K2195" s="3"/>
      <c r="N2195" s="23"/>
    </row>
    <row r="2196" spans="1:14" s="1" customFormat="1">
      <c r="A2196" s="66"/>
      <c r="H2196" s="3"/>
      <c r="J2196" s="22"/>
      <c r="K2196" s="3"/>
      <c r="N2196" s="23"/>
    </row>
    <row r="2197" spans="1:14" s="1" customFormat="1">
      <c r="A2197" s="66"/>
      <c r="H2197" s="3"/>
      <c r="J2197" s="22"/>
      <c r="K2197" s="3"/>
      <c r="N2197" s="23"/>
    </row>
    <row r="2198" spans="1:14" s="1" customFormat="1">
      <c r="A2198" s="66"/>
      <c r="H2198" s="3"/>
      <c r="J2198" s="22"/>
      <c r="K2198" s="3"/>
      <c r="N2198" s="23"/>
    </row>
    <row r="2199" spans="1:14" s="1" customFormat="1">
      <c r="A2199" s="66"/>
      <c r="H2199" s="3"/>
      <c r="J2199" s="22"/>
      <c r="K2199" s="3"/>
      <c r="N2199" s="23"/>
    </row>
    <row r="2200" spans="1:14" s="1" customFormat="1">
      <c r="A2200" s="66"/>
      <c r="H2200" s="3"/>
      <c r="J2200" s="22"/>
      <c r="K2200" s="3"/>
      <c r="N2200" s="23"/>
    </row>
    <row r="2201" spans="1:14" s="1" customFormat="1">
      <c r="A2201" s="66"/>
      <c r="H2201" s="3"/>
      <c r="J2201" s="22"/>
      <c r="K2201" s="3"/>
      <c r="N2201" s="23"/>
    </row>
    <row r="2202" spans="1:14" s="1" customFormat="1">
      <c r="A2202" s="66"/>
      <c r="H2202" s="3"/>
      <c r="J2202" s="22"/>
      <c r="K2202" s="3"/>
      <c r="N2202" s="23"/>
    </row>
    <row r="2203" spans="1:14" s="1" customFormat="1">
      <c r="A2203" s="66"/>
      <c r="H2203" s="3"/>
      <c r="J2203" s="22"/>
      <c r="K2203" s="3"/>
      <c r="N2203" s="23"/>
    </row>
    <row r="2204" spans="1:14" s="1" customFormat="1">
      <c r="A2204" s="66"/>
      <c r="H2204" s="3"/>
      <c r="J2204" s="22"/>
      <c r="K2204" s="3"/>
      <c r="N2204" s="23"/>
    </row>
    <row r="2205" spans="1:14" s="1" customFormat="1">
      <c r="A2205" s="66"/>
      <c r="H2205" s="3"/>
      <c r="J2205" s="22"/>
      <c r="K2205" s="3"/>
      <c r="N2205" s="23"/>
    </row>
    <row r="2206" spans="1:14" s="1" customFormat="1">
      <c r="A2206" s="66"/>
      <c r="H2206" s="3"/>
      <c r="J2206" s="22"/>
      <c r="K2206" s="3"/>
      <c r="N2206" s="23"/>
    </row>
    <row r="2207" spans="1:14" s="1" customFormat="1">
      <c r="A2207" s="66"/>
      <c r="H2207" s="3"/>
      <c r="J2207" s="22"/>
      <c r="K2207" s="3"/>
      <c r="N2207" s="23"/>
    </row>
    <row r="2208" spans="1:14" s="1" customFormat="1">
      <c r="A2208" s="66"/>
      <c r="H2208" s="3"/>
      <c r="J2208" s="22"/>
      <c r="K2208" s="3"/>
      <c r="N2208" s="23"/>
    </row>
    <row r="2209" spans="1:14" s="1" customFormat="1">
      <c r="A2209" s="66"/>
      <c r="H2209" s="3"/>
      <c r="J2209" s="22"/>
      <c r="K2209" s="3"/>
      <c r="N2209" s="23"/>
    </row>
    <row r="2210" spans="1:14" s="1" customFormat="1">
      <c r="A2210" s="66"/>
      <c r="H2210" s="3"/>
      <c r="J2210" s="22"/>
      <c r="K2210" s="3"/>
      <c r="N2210" s="23"/>
    </row>
    <row r="2211" spans="1:14" s="1" customFormat="1">
      <c r="A2211" s="66"/>
      <c r="H2211" s="3"/>
      <c r="J2211" s="22"/>
      <c r="K2211" s="3"/>
      <c r="N2211" s="23"/>
    </row>
    <row r="2212" spans="1:14" s="1" customFormat="1">
      <c r="A2212" s="66"/>
      <c r="H2212" s="3"/>
      <c r="J2212" s="22"/>
      <c r="K2212" s="3"/>
      <c r="N2212" s="23"/>
    </row>
    <row r="2213" spans="1:14" s="1" customFormat="1">
      <c r="A2213" s="66"/>
      <c r="H2213" s="3"/>
      <c r="J2213" s="22"/>
      <c r="K2213" s="3"/>
      <c r="N2213" s="23"/>
    </row>
    <row r="2214" spans="1:14" s="1" customFormat="1">
      <c r="A2214" s="66"/>
      <c r="H2214" s="3"/>
      <c r="J2214" s="22"/>
      <c r="K2214" s="3"/>
      <c r="N2214" s="23"/>
    </row>
  </sheetData>
  <autoFilter ref="A12:V360"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</autoFilter>
  <sortState ref="B15:T363">
    <sortCondition ref="B15:B363"/>
    <sortCondition ref="C15:C363"/>
  </sortState>
  <mergeCells count="14">
    <mergeCell ref="C6:V6"/>
    <mergeCell ref="C7:V7"/>
    <mergeCell ref="C9:V9"/>
    <mergeCell ref="C10:V10"/>
    <mergeCell ref="L12:R12"/>
    <mergeCell ref="S12:T12"/>
    <mergeCell ref="U12:U14"/>
    <mergeCell ref="V12:V14"/>
    <mergeCell ref="L13:M13"/>
    <mergeCell ref="N13:N14"/>
    <mergeCell ref="O13:P13"/>
    <mergeCell ref="Q13:Q14"/>
    <mergeCell ref="S13:S14"/>
    <mergeCell ref="T13:T14"/>
  </mergeCells>
  <pageMargins left="0.21" right="0.2" top="0.75" bottom="0.75" header="0.3" footer="0.3"/>
  <pageSetup paperSize="5" scale="38" orientation="landscape" r:id="rId1"/>
  <colBreaks count="1" manualBreakCount="1">
    <brk id="22" max="1048575" man="1"/>
  </colBreaks>
  <ignoredErrors>
    <ignoredError sqref="C147 C24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Z2214"/>
  <sheetViews>
    <sheetView tabSelected="1" topLeftCell="E1" zoomScale="85" zoomScaleNormal="85" zoomScaleSheetLayoutView="85" workbookViewId="0">
      <selection activeCell="C10" sqref="C10:I10"/>
    </sheetView>
  </sheetViews>
  <sheetFormatPr baseColWidth="10" defaultColWidth="9.140625" defaultRowHeight="18.75"/>
  <cols>
    <col min="1" max="1" width="6" style="69" hidden="1" customWidth="1"/>
    <col min="2" max="2" width="6.42578125" style="16" hidden="1" customWidth="1"/>
    <col min="3" max="3" width="13.5703125" style="1" bestFit="1" customWidth="1"/>
    <col min="4" max="4" width="36.5703125" style="1" bestFit="1" customWidth="1"/>
    <col min="5" max="5" width="35" style="1" customWidth="1"/>
    <col min="6" max="6" width="56.7109375" style="16" customWidth="1"/>
    <col min="7" max="7" width="46.7109375" style="16" customWidth="1"/>
    <col min="8" max="8" width="15.85546875" style="17" customWidth="1"/>
    <col min="9" max="9" width="22.7109375" style="16" customWidth="1"/>
    <col min="10" max="10" width="17.42578125" style="16" customWidth="1"/>
    <col min="11" max="11" width="15.28515625" style="16" customWidth="1"/>
    <col min="12" max="12" width="9.140625" style="16" customWidth="1"/>
    <col min="13" max="13" width="2.42578125" style="16" customWidth="1"/>
    <col min="14" max="26" width="9.140625" style="16" customWidth="1"/>
    <col min="27" max="16384" width="9.140625" style="16"/>
  </cols>
  <sheetData>
    <row r="1" spans="1:11" s="1" customFormat="1">
      <c r="A1" s="66"/>
      <c r="H1" s="3"/>
    </row>
    <row r="2" spans="1:11" s="1" customFormat="1">
      <c r="A2" s="66"/>
      <c r="H2" s="3"/>
    </row>
    <row r="3" spans="1:11" s="1" customFormat="1" ht="26.25">
      <c r="A3" s="66"/>
      <c r="F3" s="24"/>
      <c r="G3" s="24"/>
      <c r="H3" s="85"/>
      <c r="I3" s="85"/>
    </row>
    <row r="4" spans="1:11" s="1" customFormat="1">
      <c r="A4" s="66"/>
      <c r="F4" s="5"/>
      <c r="G4" s="5"/>
      <c r="H4" s="86"/>
      <c r="I4" s="86"/>
    </row>
    <row r="5" spans="1:11" s="1" customFormat="1">
      <c r="A5" s="66"/>
      <c r="F5" s="6"/>
      <c r="G5" s="6"/>
      <c r="H5" s="7"/>
      <c r="I5" s="7"/>
    </row>
    <row r="6" spans="1:11" s="1" customFormat="1" ht="26.25">
      <c r="A6" s="66"/>
      <c r="C6" s="89" t="s">
        <v>0</v>
      </c>
      <c r="D6" s="89"/>
      <c r="E6" s="89"/>
      <c r="F6" s="89"/>
      <c r="G6" s="89"/>
      <c r="H6" s="89"/>
      <c r="I6" s="89"/>
    </row>
    <row r="7" spans="1:11" s="1" customFormat="1">
      <c r="A7" s="66"/>
      <c r="C7" s="90" t="s">
        <v>102</v>
      </c>
      <c r="D7" s="90"/>
      <c r="E7" s="90"/>
      <c r="F7" s="90"/>
      <c r="G7" s="90"/>
      <c r="H7" s="90"/>
      <c r="I7" s="90"/>
    </row>
    <row r="8" spans="1:11" s="1" customFormat="1">
      <c r="A8" s="66"/>
      <c r="C8" s="7"/>
      <c r="D8" s="7"/>
      <c r="E8" s="7"/>
      <c r="F8" s="6"/>
      <c r="G8" s="6"/>
      <c r="H8" s="7"/>
      <c r="I8" s="7"/>
    </row>
    <row r="9" spans="1:11" s="1" customFormat="1">
      <c r="A9" s="66"/>
      <c r="C9" s="91" t="s">
        <v>1207</v>
      </c>
      <c r="D9" s="91"/>
      <c r="E9" s="91"/>
      <c r="F9" s="91"/>
      <c r="G9" s="91"/>
      <c r="H9" s="91"/>
      <c r="I9" s="91"/>
    </row>
    <row r="10" spans="1:11" s="1" customFormat="1">
      <c r="A10" s="66"/>
      <c r="C10" s="91" t="s">
        <v>1208</v>
      </c>
      <c r="D10" s="91"/>
      <c r="E10" s="91"/>
      <c r="F10" s="91"/>
      <c r="G10" s="91"/>
      <c r="H10" s="91"/>
      <c r="I10" s="91"/>
    </row>
    <row r="11" spans="1:11" s="1" customFormat="1" ht="19.5" thickBot="1">
      <c r="A11" s="66"/>
      <c r="H11" s="3"/>
    </row>
    <row r="12" spans="1:11" s="29" customFormat="1" ht="18.75" customHeight="1">
      <c r="A12" s="67"/>
      <c r="C12" s="87"/>
      <c r="D12" s="78"/>
      <c r="E12" s="78"/>
      <c r="F12" s="26"/>
      <c r="G12" s="26"/>
      <c r="H12" s="8"/>
      <c r="I12" s="27"/>
    </row>
    <row r="13" spans="1:11" s="36" customFormat="1" ht="18">
      <c r="A13" s="67"/>
      <c r="C13" s="88" t="s">
        <v>1</v>
      </c>
      <c r="D13" s="79" t="s">
        <v>2</v>
      </c>
      <c r="E13" s="79" t="s">
        <v>1202</v>
      </c>
      <c r="F13" s="31" t="s">
        <v>3</v>
      </c>
      <c r="G13" s="31" t="s">
        <v>4</v>
      </c>
      <c r="H13" s="31" t="s">
        <v>5</v>
      </c>
      <c r="I13" s="32" t="s">
        <v>6</v>
      </c>
    </row>
    <row r="14" spans="1:11" s="29" customFormat="1" ht="55.5" customHeight="1">
      <c r="A14" s="67"/>
      <c r="C14" s="88"/>
      <c r="D14" s="79"/>
      <c r="E14" s="79"/>
      <c r="F14" s="48"/>
      <c r="G14" s="48"/>
      <c r="H14" s="31"/>
      <c r="I14" s="32"/>
    </row>
    <row r="15" spans="1:11" s="9" customFormat="1" ht="18">
      <c r="A15" s="68">
        <v>1</v>
      </c>
      <c r="B15" s="51" t="s">
        <v>120</v>
      </c>
      <c r="C15" s="51" t="s">
        <v>359</v>
      </c>
      <c r="D15" s="51" t="s">
        <v>531</v>
      </c>
      <c r="E15" s="51" t="s">
        <v>532</v>
      </c>
      <c r="F15" s="51" t="s">
        <v>38</v>
      </c>
      <c r="G15" s="51" t="s">
        <v>100</v>
      </c>
      <c r="H15" s="52" t="s">
        <v>9</v>
      </c>
      <c r="I15" s="53">
        <v>63888</v>
      </c>
      <c r="J15" s="37"/>
      <c r="K15" s="1"/>
    </row>
    <row r="16" spans="1:11" s="9" customFormat="1" ht="18">
      <c r="A16" s="68">
        <v>2</v>
      </c>
      <c r="B16" s="51" t="s">
        <v>120</v>
      </c>
      <c r="C16" s="51" t="s">
        <v>168</v>
      </c>
      <c r="D16" s="51" t="s">
        <v>533</v>
      </c>
      <c r="E16" s="51" t="s">
        <v>534</v>
      </c>
      <c r="F16" s="51" t="s">
        <v>169</v>
      </c>
      <c r="G16" s="51" t="s">
        <v>57</v>
      </c>
      <c r="H16" s="52" t="s">
        <v>9</v>
      </c>
      <c r="I16" s="53">
        <v>25047</v>
      </c>
      <c r="J16" s="37"/>
      <c r="K16" s="1"/>
    </row>
    <row r="17" spans="1:17" s="10" customFormat="1" ht="18">
      <c r="A17" s="68">
        <v>3</v>
      </c>
      <c r="B17" s="51" t="s">
        <v>120</v>
      </c>
      <c r="C17" s="51" t="s">
        <v>173</v>
      </c>
      <c r="D17" s="51" t="s">
        <v>535</v>
      </c>
      <c r="E17" s="51" t="s">
        <v>536</v>
      </c>
      <c r="F17" s="51" t="s">
        <v>14</v>
      </c>
      <c r="G17" s="51" t="s">
        <v>528</v>
      </c>
      <c r="H17" s="52" t="s">
        <v>9</v>
      </c>
      <c r="I17" s="53">
        <v>79860</v>
      </c>
      <c r="J17" s="37"/>
      <c r="K17" s="1"/>
    </row>
    <row r="18" spans="1:17" s="10" customFormat="1" ht="16.5" customHeight="1">
      <c r="A18" s="68">
        <v>4</v>
      </c>
      <c r="B18" s="51" t="s">
        <v>120</v>
      </c>
      <c r="C18" s="51" t="s">
        <v>176</v>
      </c>
      <c r="D18" s="51" t="s">
        <v>537</v>
      </c>
      <c r="E18" s="51" t="s">
        <v>538</v>
      </c>
      <c r="F18" s="51" t="s">
        <v>177</v>
      </c>
      <c r="G18" s="51" t="s">
        <v>86</v>
      </c>
      <c r="H18" s="52" t="s">
        <v>9</v>
      </c>
      <c r="I18" s="53">
        <v>47594.98</v>
      </c>
      <c r="J18" s="37"/>
      <c r="K18" s="1"/>
    </row>
    <row r="19" spans="1:17" s="10" customFormat="1" ht="18">
      <c r="A19" s="68">
        <v>5</v>
      </c>
      <c r="B19" s="51" t="s">
        <v>120</v>
      </c>
      <c r="C19" s="51" t="s">
        <v>178</v>
      </c>
      <c r="D19" s="51" t="s">
        <v>539</v>
      </c>
      <c r="E19" s="51" t="s">
        <v>540</v>
      </c>
      <c r="F19" s="51" t="s">
        <v>23</v>
      </c>
      <c r="G19" s="51" t="s">
        <v>179</v>
      </c>
      <c r="H19" s="52" t="s">
        <v>9</v>
      </c>
      <c r="I19" s="53">
        <v>31944</v>
      </c>
      <c r="J19" s="37"/>
    </row>
    <row r="20" spans="1:17" s="10" customFormat="1" ht="16.5" customHeight="1">
      <c r="A20" s="68">
        <v>6</v>
      </c>
      <c r="B20" s="51" t="s">
        <v>120</v>
      </c>
      <c r="C20" s="51" t="s">
        <v>180</v>
      </c>
      <c r="D20" s="51" t="s">
        <v>541</v>
      </c>
      <c r="E20" s="51" t="s">
        <v>542</v>
      </c>
      <c r="F20" s="51" t="s">
        <v>53</v>
      </c>
      <c r="G20" s="51" t="s">
        <v>133</v>
      </c>
      <c r="H20" s="52" t="s">
        <v>9</v>
      </c>
      <c r="I20" s="53">
        <v>29221.5</v>
      </c>
      <c r="J20" s="37"/>
      <c r="K20" s="1"/>
    </row>
    <row r="21" spans="1:17" s="10" customFormat="1" ht="18">
      <c r="A21" s="68">
        <v>7</v>
      </c>
      <c r="B21" s="51" t="s">
        <v>120</v>
      </c>
      <c r="C21" s="51" t="s">
        <v>186</v>
      </c>
      <c r="D21" s="51" t="s">
        <v>543</v>
      </c>
      <c r="E21" s="51" t="s">
        <v>544</v>
      </c>
      <c r="F21" s="51" t="s">
        <v>187</v>
      </c>
      <c r="G21" s="51" t="s">
        <v>13</v>
      </c>
      <c r="H21" s="52" t="s">
        <v>9</v>
      </c>
      <c r="I21" s="53">
        <v>27324</v>
      </c>
      <c r="J21" s="37"/>
    </row>
    <row r="22" spans="1:17" s="10" customFormat="1" ht="16.5" customHeight="1">
      <c r="A22" s="68">
        <v>8</v>
      </c>
      <c r="B22" s="51" t="s">
        <v>120</v>
      </c>
      <c r="C22" s="51" t="s">
        <v>188</v>
      </c>
      <c r="D22" s="51" t="s">
        <v>545</v>
      </c>
      <c r="E22" s="51" t="s">
        <v>546</v>
      </c>
      <c r="F22" s="51" t="s">
        <v>16</v>
      </c>
      <c r="G22" s="51" t="s">
        <v>87</v>
      </c>
      <c r="H22" s="52" t="s">
        <v>9</v>
      </c>
      <c r="I22" s="53">
        <v>13441.89</v>
      </c>
      <c r="J22" s="37"/>
      <c r="K22" s="1"/>
    </row>
    <row r="23" spans="1:17" s="10" customFormat="1" ht="16.5" customHeight="1">
      <c r="A23" s="68">
        <v>9</v>
      </c>
      <c r="B23" s="51" t="s">
        <v>120</v>
      </c>
      <c r="C23" s="51" t="s">
        <v>190</v>
      </c>
      <c r="D23" s="51" t="s">
        <v>547</v>
      </c>
      <c r="E23" s="51" t="s">
        <v>548</v>
      </c>
      <c r="F23" s="51" t="s">
        <v>191</v>
      </c>
      <c r="G23" s="51" t="s">
        <v>97</v>
      </c>
      <c r="H23" s="52" t="s">
        <v>9</v>
      </c>
      <c r="I23" s="53">
        <v>34650</v>
      </c>
      <c r="J23" s="37"/>
      <c r="K23" s="1"/>
    </row>
    <row r="24" spans="1:17" s="10" customFormat="1" ht="18">
      <c r="A24" s="68">
        <v>10</v>
      </c>
      <c r="B24" s="51" t="s">
        <v>120</v>
      </c>
      <c r="C24" s="51" t="s">
        <v>192</v>
      </c>
      <c r="D24" s="51" t="s">
        <v>549</v>
      </c>
      <c r="E24" s="51" t="s">
        <v>550</v>
      </c>
      <c r="F24" s="51" t="s">
        <v>194</v>
      </c>
      <c r="G24" s="51" t="s">
        <v>193</v>
      </c>
      <c r="H24" s="52" t="s">
        <v>9</v>
      </c>
      <c r="I24" s="53">
        <v>52500</v>
      </c>
      <c r="J24" s="37"/>
      <c r="K24" s="1"/>
    </row>
    <row r="25" spans="1:17" s="10" customFormat="1" ht="16.5" customHeight="1">
      <c r="A25" s="68">
        <v>11</v>
      </c>
      <c r="B25" s="51" t="s">
        <v>120</v>
      </c>
      <c r="C25" s="51" t="s">
        <v>200</v>
      </c>
      <c r="D25" s="51" t="s">
        <v>551</v>
      </c>
      <c r="E25" s="51" t="s">
        <v>552</v>
      </c>
      <c r="F25" s="51" t="s">
        <v>169</v>
      </c>
      <c r="G25" s="51" t="s">
        <v>57</v>
      </c>
      <c r="H25" s="52" t="s">
        <v>9</v>
      </c>
      <c r="I25" s="53">
        <v>26716.799999999999</v>
      </c>
      <c r="J25" s="37"/>
      <c r="K25" s="1"/>
    </row>
    <row r="26" spans="1:17" s="10" customFormat="1" ht="16.5" customHeight="1">
      <c r="A26" s="68">
        <v>12</v>
      </c>
      <c r="B26" s="51" t="s">
        <v>120</v>
      </c>
      <c r="C26" s="51" t="s">
        <v>202</v>
      </c>
      <c r="D26" s="51" t="s">
        <v>553</v>
      </c>
      <c r="E26" s="51" t="s">
        <v>554</v>
      </c>
      <c r="F26" s="51" t="s">
        <v>16</v>
      </c>
      <c r="G26" s="51" t="s">
        <v>17</v>
      </c>
      <c r="H26" s="52" t="s">
        <v>9</v>
      </c>
      <c r="I26" s="53">
        <v>13302.24</v>
      </c>
      <c r="J26" s="37"/>
      <c r="K26" s="1"/>
    </row>
    <row r="27" spans="1:17" s="10" customFormat="1" ht="16.5" customHeight="1">
      <c r="A27" s="68">
        <v>13</v>
      </c>
      <c r="B27" s="51" t="s">
        <v>120</v>
      </c>
      <c r="C27" s="51" t="s">
        <v>203</v>
      </c>
      <c r="D27" s="51" t="s">
        <v>555</v>
      </c>
      <c r="E27" s="51" t="s">
        <v>556</v>
      </c>
      <c r="F27" s="51" t="s">
        <v>205</v>
      </c>
      <c r="G27" s="51" t="s">
        <v>204</v>
      </c>
      <c r="H27" s="52" t="s">
        <v>9</v>
      </c>
      <c r="I27" s="53">
        <v>51847.29</v>
      </c>
      <c r="J27" s="37"/>
      <c r="K27" s="1"/>
      <c r="L27" s="12"/>
      <c r="M27" s="12"/>
      <c r="N27" s="12"/>
      <c r="O27" s="12"/>
      <c r="P27" s="12"/>
      <c r="Q27" s="12"/>
    </row>
    <row r="28" spans="1:17" s="10" customFormat="1" ht="18">
      <c r="A28" s="68">
        <v>14</v>
      </c>
      <c r="B28" s="51" t="s">
        <v>120</v>
      </c>
      <c r="C28" s="51" t="s">
        <v>206</v>
      </c>
      <c r="D28" s="51" t="s">
        <v>557</v>
      </c>
      <c r="E28" s="51" t="s">
        <v>558</v>
      </c>
      <c r="F28" s="51" t="s">
        <v>187</v>
      </c>
      <c r="G28" s="51" t="s">
        <v>13</v>
      </c>
      <c r="H28" s="52" t="s">
        <v>9</v>
      </c>
      <c r="I28" s="53">
        <v>30613</v>
      </c>
      <c r="J28" s="37"/>
      <c r="K28" s="1"/>
      <c r="L28" s="1"/>
      <c r="M28" s="1"/>
      <c r="N28" s="1"/>
      <c r="O28" s="1"/>
      <c r="P28" s="1"/>
      <c r="Q28" s="1"/>
    </row>
    <row r="29" spans="1:17" s="10" customFormat="1" ht="16.5" customHeight="1">
      <c r="A29" s="68">
        <v>15</v>
      </c>
      <c r="B29" s="51" t="s">
        <v>120</v>
      </c>
      <c r="C29" s="51" t="s">
        <v>207</v>
      </c>
      <c r="D29" s="51" t="s">
        <v>559</v>
      </c>
      <c r="E29" s="51" t="s">
        <v>560</v>
      </c>
      <c r="F29" s="51" t="s">
        <v>208</v>
      </c>
      <c r="G29" s="51" t="s">
        <v>47</v>
      </c>
      <c r="H29" s="52" t="s">
        <v>9</v>
      </c>
      <c r="I29" s="53">
        <v>28243.22</v>
      </c>
      <c r="J29" s="37"/>
      <c r="K29" s="1"/>
      <c r="L29" s="1"/>
      <c r="M29" s="1"/>
      <c r="N29" s="1"/>
      <c r="O29" s="1"/>
      <c r="P29" s="1"/>
      <c r="Q29" s="1"/>
    </row>
    <row r="30" spans="1:17" s="10" customFormat="1" ht="16.5" customHeight="1">
      <c r="A30" s="68">
        <v>16</v>
      </c>
      <c r="B30" s="51" t="s">
        <v>120</v>
      </c>
      <c r="C30" s="51" t="s">
        <v>209</v>
      </c>
      <c r="D30" s="51" t="s">
        <v>561</v>
      </c>
      <c r="E30" s="51" t="s">
        <v>562</v>
      </c>
      <c r="F30" s="51" t="s">
        <v>53</v>
      </c>
      <c r="G30" s="51" t="s">
        <v>98</v>
      </c>
      <c r="H30" s="52" t="s">
        <v>9</v>
      </c>
      <c r="I30" s="53">
        <v>35065.800000000003</v>
      </c>
      <c r="J30" s="37"/>
      <c r="K30" s="1"/>
      <c r="L30" s="1"/>
      <c r="M30" s="1"/>
      <c r="N30" s="1"/>
      <c r="O30" s="1"/>
      <c r="P30" s="1"/>
      <c r="Q30" s="1"/>
    </row>
    <row r="31" spans="1:17" s="10" customFormat="1" ht="18">
      <c r="A31" s="68">
        <v>17</v>
      </c>
      <c r="B31" s="51" t="s">
        <v>120</v>
      </c>
      <c r="C31" s="51" t="s">
        <v>210</v>
      </c>
      <c r="D31" s="51" t="s">
        <v>563</v>
      </c>
      <c r="E31" s="51" t="s">
        <v>564</v>
      </c>
      <c r="F31" s="51" t="s">
        <v>194</v>
      </c>
      <c r="G31" s="51" t="s">
        <v>529</v>
      </c>
      <c r="H31" s="52" t="s">
        <v>9</v>
      </c>
      <c r="I31" s="53">
        <v>78660</v>
      </c>
      <c r="J31" s="13"/>
      <c r="K31" s="13"/>
      <c r="L31" s="1"/>
      <c r="M31" s="1"/>
      <c r="N31" s="1"/>
      <c r="O31" s="1"/>
      <c r="P31" s="1"/>
      <c r="Q31" s="1"/>
    </row>
    <row r="32" spans="1:17" s="10" customFormat="1" ht="16.5" customHeight="1">
      <c r="A32" s="68">
        <v>18</v>
      </c>
      <c r="B32" s="51" t="s">
        <v>120</v>
      </c>
      <c r="C32" s="51" t="s">
        <v>211</v>
      </c>
      <c r="D32" s="51" t="s">
        <v>565</v>
      </c>
      <c r="E32" s="51" t="s">
        <v>566</v>
      </c>
      <c r="F32" s="51" t="s">
        <v>23</v>
      </c>
      <c r="G32" s="51" t="s">
        <v>212</v>
      </c>
      <c r="H32" s="52" t="s">
        <v>9</v>
      </c>
      <c r="I32" s="53">
        <v>37266.18</v>
      </c>
      <c r="J32" s="37"/>
      <c r="K32" s="1"/>
      <c r="L32" s="1"/>
      <c r="M32" s="1"/>
      <c r="N32" s="1"/>
      <c r="O32" s="1"/>
      <c r="P32" s="1"/>
      <c r="Q32" s="1"/>
    </row>
    <row r="33" spans="1:104" s="10" customFormat="1" ht="18">
      <c r="A33" s="68">
        <v>19</v>
      </c>
      <c r="B33" s="51" t="s">
        <v>120</v>
      </c>
      <c r="C33" s="51" t="s">
        <v>213</v>
      </c>
      <c r="D33" s="51" t="s">
        <v>567</v>
      </c>
      <c r="E33" s="51" t="s">
        <v>568</v>
      </c>
      <c r="F33" s="51" t="s">
        <v>128</v>
      </c>
      <c r="G33" s="51" t="s">
        <v>58</v>
      </c>
      <c r="H33" s="52" t="s">
        <v>9</v>
      </c>
      <c r="I33" s="53">
        <v>22542.3</v>
      </c>
      <c r="J33" s="37"/>
      <c r="L33" s="1"/>
      <c r="M33" s="1"/>
      <c r="N33" s="1"/>
      <c r="O33" s="1"/>
      <c r="P33" s="1"/>
      <c r="Q33" s="1"/>
    </row>
    <row r="34" spans="1:104" s="10" customFormat="1" ht="18">
      <c r="A34" s="68">
        <v>20</v>
      </c>
      <c r="B34" s="51" t="s">
        <v>120</v>
      </c>
      <c r="C34" s="51" t="s">
        <v>214</v>
      </c>
      <c r="D34" s="51" t="s">
        <v>569</v>
      </c>
      <c r="E34" s="51" t="s">
        <v>570</v>
      </c>
      <c r="F34" s="51" t="s">
        <v>177</v>
      </c>
      <c r="G34" s="51" t="s">
        <v>82</v>
      </c>
      <c r="H34" s="52" t="s">
        <v>9</v>
      </c>
      <c r="I34" s="53">
        <v>48279</v>
      </c>
      <c r="J34" s="37"/>
      <c r="K34" s="1"/>
      <c r="L34" s="1"/>
      <c r="M34" s="1"/>
      <c r="N34" s="1"/>
      <c r="O34" s="1"/>
      <c r="P34" s="1"/>
      <c r="Q34" s="1"/>
    </row>
    <row r="35" spans="1:104" s="10" customFormat="1" ht="18">
      <c r="A35" s="68">
        <v>21</v>
      </c>
      <c r="B35" s="51" t="s">
        <v>120</v>
      </c>
      <c r="C35" s="51" t="s">
        <v>228</v>
      </c>
      <c r="D35" s="51" t="s">
        <v>571</v>
      </c>
      <c r="E35" s="51" t="s">
        <v>572</v>
      </c>
      <c r="F35" s="51" t="s">
        <v>205</v>
      </c>
      <c r="G35" s="51" t="s">
        <v>13</v>
      </c>
      <c r="H35" s="52" t="s">
        <v>9</v>
      </c>
      <c r="I35" s="53">
        <v>26185.5</v>
      </c>
      <c r="J35" s="37"/>
      <c r="K35" s="1"/>
      <c r="L35" s="1"/>
      <c r="M35" s="1"/>
      <c r="N35" s="1"/>
      <c r="O35" s="1"/>
      <c r="P35" s="1"/>
      <c r="Q35" s="2"/>
    </row>
    <row r="36" spans="1:104" s="10" customFormat="1" ht="16.5" customHeight="1">
      <c r="A36" s="68">
        <v>22</v>
      </c>
      <c r="B36" s="51" t="s">
        <v>120</v>
      </c>
      <c r="C36" s="51" t="s">
        <v>230</v>
      </c>
      <c r="D36" s="51" t="s">
        <v>573</v>
      </c>
      <c r="E36" s="51" t="s">
        <v>574</v>
      </c>
      <c r="F36" s="51" t="s">
        <v>23</v>
      </c>
      <c r="G36" s="51" t="s">
        <v>231</v>
      </c>
      <c r="H36" s="52" t="s">
        <v>9</v>
      </c>
      <c r="I36" s="53">
        <v>26400</v>
      </c>
      <c r="J36" s="37"/>
      <c r="K36" s="1"/>
      <c r="L36" s="1"/>
      <c r="M36" s="1"/>
      <c r="N36" s="1"/>
      <c r="O36" s="1"/>
      <c r="P36" s="1"/>
      <c r="Q36" s="1"/>
    </row>
    <row r="37" spans="1:104" s="10" customFormat="1" ht="18">
      <c r="A37" s="68">
        <v>23</v>
      </c>
      <c r="B37" s="51" t="s">
        <v>120</v>
      </c>
      <c r="C37" s="51" t="s">
        <v>232</v>
      </c>
      <c r="D37" s="51" t="s">
        <v>575</v>
      </c>
      <c r="E37" s="51" t="s">
        <v>576</v>
      </c>
      <c r="F37" s="51" t="s">
        <v>16</v>
      </c>
      <c r="G37" s="51" t="s">
        <v>17</v>
      </c>
      <c r="H37" s="52" t="s">
        <v>9</v>
      </c>
      <c r="I37" s="53">
        <v>11085.2</v>
      </c>
      <c r="J37" s="37"/>
      <c r="K37" s="1"/>
      <c r="L37" s="1"/>
      <c r="M37" s="1"/>
      <c r="N37" s="1"/>
      <c r="O37" s="1"/>
      <c r="P37" s="1"/>
      <c r="Q37" s="1"/>
    </row>
    <row r="38" spans="1:104" s="10" customFormat="1" ht="18">
      <c r="A38" s="68">
        <v>24</v>
      </c>
      <c r="B38" s="51" t="s">
        <v>120</v>
      </c>
      <c r="C38" s="51" t="s">
        <v>234</v>
      </c>
      <c r="D38" s="51" t="s">
        <v>577</v>
      </c>
      <c r="E38" s="51" t="s">
        <v>578</v>
      </c>
      <c r="F38" s="51" t="s">
        <v>187</v>
      </c>
      <c r="G38" s="51" t="s">
        <v>235</v>
      </c>
      <c r="H38" s="52" t="s">
        <v>9</v>
      </c>
      <c r="I38" s="53">
        <v>50094</v>
      </c>
      <c r="J38" s="37"/>
      <c r="L38" s="1"/>
      <c r="M38" s="1"/>
      <c r="N38" s="1"/>
      <c r="O38" s="1"/>
      <c r="P38" s="1"/>
      <c r="Q38" s="1"/>
    </row>
    <row r="39" spans="1:104" s="10" customFormat="1" ht="22.5" customHeight="1">
      <c r="A39" s="68">
        <v>25</v>
      </c>
      <c r="B39" s="51" t="s">
        <v>120</v>
      </c>
      <c r="C39" s="51" t="s">
        <v>237</v>
      </c>
      <c r="D39" s="51" t="s">
        <v>579</v>
      </c>
      <c r="E39" s="51" t="s">
        <v>580</v>
      </c>
      <c r="F39" s="51" t="s">
        <v>16</v>
      </c>
      <c r="G39" s="51" t="s">
        <v>87</v>
      </c>
      <c r="H39" s="52" t="s">
        <v>9</v>
      </c>
      <c r="I39" s="53">
        <v>13441.89</v>
      </c>
      <c r="J39" s="37"/>
      <c r="K39" s="1"/>
      <c r="L39" s="1"/>
      <c r="M39" s="1"/>
      <c r="N39" s="1"/>
      <c r="O39" s="1"/>
      <c r="P39" s="1"/>
      <c r="Q39" s="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</row>
    <row r="40" spans="1:104" s="1" customFormat="1" ht="23.25" customHeight="1">
      <c r="A40" s="68">
        <v>26</v>
      </c>
      <c r="B40" s="51" t="s">
        <v>120</v>
      </c>
      <c r="C40" s="51" t="s">
        <v>238</v>
      </c>
      <c r="D40" s="51" t="s">
        <v>581</v>
      </c>
      <c r="E40" s="51" t="s">
        <v>582</v>
      </c>
      <c r="F40" s="51" t="s">
        <v>22</v>
      </c>
      <c r="G40" s="51" t="s">
        <v>43</v>
      </c>
      <c r="H40" s="52" t="s">
        <v>9</v>
      </c>
      <c r="I40" s="53">
        <v>60693.599999999999</v>
      </c>
      <c r="J40" s="37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</row>
    <row r="41" spans="1:104" s="1" customFormat="1" ht="24" customHeight="1">
      <c r="A41" s="68">
        <v>27</v>
      </c>
      <c r="B41" s="55" t="s">
        <v>120</v>
      </c>
      <c r="C41" s="55" t="s">
        <v>239</v>
      </c>
      <c r="D41" s="55" t="s">
        <v>583</v>
      </c>
      <c r="E41" s="55" t="s">
        <v>584</v>
      </c>
      <c r="F41" s="55" t="s">
        <v>7</v>
      </c>
      <c r="G41" s="55" t="s">
        <v>8</v>
      </c>
      <c r="H41" s="52" t="s">
        <v>9</v>
      </c>
      <c r="I41" s="56">
        <v>29588.13</v>
      </c>
      <c r="J41" s="37"/>
    </row>
    <row r="42" spans="1:104" s="1" customFormat="1" ht="18">
      <c r="A42" s="68">
        <v>28</v>
      </c>
      <c r="B42" s="51" t="s">
        <v>120</v>
      </c>
      <c r="C42" s="51" t="s">
        <v>242</v>
      </c>
      <c r="D42" s="51" t="s">
        <v>585</v>
      </c>
      <c r="E42" s="51" t="s">
        <v>586</v>
      </c>
      <c r="F42" s="51" t="s">
        <v>53</v>
      </c>
      <c r="G42" s="51" t="s">
        <v>26</v>
      </c>
      <c r="H42" s="52" t="s">
        <v>9</v>
      </c>
      <c r="I42" s="53">
        <v>28749.599999999999</v>
      </c>
      <c r="J42" s="37"/>
    </row>
    <row r="43" spans="1:104" s="1" customFormat="1" ht="16.5" customHeight="1">
      <c r="A43" s="68">
        <v>29</v>
      </c>
      <c r="B43" s="51" t="s">
        <v>120</v>
      </c>
      <c r="C43" s="51" t="s">
        <v>247</v>
      </c>
      <c r="D43" s="51" t="s">
        <v>587</v>
      </c>
      <c r="E43" s="51" t="s">
        <v>588</v>
      </c>
      <c r="F43" s="51" t="s">
        <v>16</v>
      </c>
      <c r="G43" s="51" t="s">
        <v>17</v>
      </c>
      <c r="H43" s="52" t="s">
        <v>9</v>
      </c>
      <c r="I43" s="53">
        <v>13302.24</v>
      </c>
      <c r="J43" s="37"/>
    </row>
    <row r="44" spans="1:104" s="1" customFormat="1" ht="24" customHeight="1">
      <c r="A44" s="68">
        <v>30</v>
      </c>
      <c r="B44" s="51" t="s">
        <v>120</v>
      </c>
      <c r="C44" s="51" t="s">
        <v>248</v>
      </c>
      <c r="D44" s="51" t="s">
        <v>589</v>
      </c>
      <c r="E44" s="51" t="s">
        <v>590</v>
      </c>
      <c r="F44" s="51" t="s">
        <v>177</v>
      </c>
      <c r="G44" s="51" t="s">
        <v>82</v>
      </c>
      <c r="H44" s="52" t="s">
        <v>9</v>
      </c>
      <c r="I44" s="53">
        <v>45980</v>
      </c>
      <c r="J44" s="37"/>
    </row>
    <row r="45" spans="1:104" s="1" customFormat="1" ht="18">
      <c r="A45" s="68">
        <v>31</v>
      </c>
      <c r="B45" s="51" t="s">
        <v>120</v>
      </c>
      <c r="C45" s="51" t="s">
        <v>250</v>
      </c>
      <c r="D45" s="51" t="s">
        <v>591</v>
      </c>
      <c r="E45" s="51" t="s">
        <v>592</v>
      </c>
      <c r="F45" s="51" t="s">
        <v>23</v>
      </c>
      <c r="G45" s="51" t="s">
        <v>13</v>
      </c>
      <c r="H45" s="52" t="s">
        <v>9</v>
      </c>
      <c r="I45" s="53">
        <v>22675.88</v>
      </c>
      <c r="J45" s="37"/>
    </row>
    <row r="46" spans="1:104" s="1" customFormat="1" ht="18">
      <c r="A46" s="68">
        <v>32</v>
      </c>
      <c r="B46" s="51" t="s">
        <v>120</v>
      </c>
      <c r="C46" s="51" t="s">
        <v>251</v>
      </c>
      <c r="D46" s="51" t="s">
        <v>593</v>
      </c>
      <c r="E46" s="51" t="s">
        <v>594</v>
      </c>
      <c r="F46" s="51" t="s">
        <v>46</v>
      </c>
      <c r="G46" s="51" t="s">
        <v>13</v>
      </c>
      <c r="H46" s="52" t="s">
        <v>9</v>
      </c>
      <c r="I46" s="53">
        <v>36064.050000000003</v>
      </c>
      <c r="J46" s="13"/>
      <c r="K46" s="13"/>
    </row>
    <row r="47" spans="1:104" s="1" customFormat="1" ht="24" customHeight="1">
      <c r="A47" s="68">
        <v>33</v>
      </c>
      <c r="B47" s="51" t="s">
        <v>120</v>
      </c>
      <c r="C47" s="51" t="s">
        <v>255</v>
      </c>
      <c r="D47" s="51" t="s">
        <v>595</v>
      </c>
      <c r="E47" s="51" t="s">
        <v>596</v>
      </c>
      <c r="F47" s="51" t="s">
        <v>7</v>
      </c>
      <c r="G47" s="51" t="s">
        <v>8</v>
      </c>
      <c r="H47" s="52" t="s">
        <v>9</v>
      </c>
      <c r="I47" s="53">
        <v>30933.05</v>
      </c>
      <c r="J47" s="37"/>
    </row>
    <row r="48" spans="1:104" s="2" customFormat="1" ht="16.5" customHeight="1">
      <c r="A48" s="68">
        <v>34</v>
      </c>
      <c r="B48" s="51" t="s">
        <v>120</v>
      </c>
      <c r="C48" s="51" t="s">
        <v>256</v>
      </c>
      <c r="D48" s="51" t="s">
        <v>597</v>
      </c>
      <c r="E48" s="51" t="s">
        <v>598</v>
      </c>
      <c r="F48" s="51" t="s">
        <v>23</v>
      </c>
      <c r="G48" s="51" t="s">
        <v>17</v>
      </c>
      <c r="H48" s="52" t="s">
        <v>9</v>
      </c>
      <c r="I48" s="53">
        <v>13358.4</v>
      </c>
      <c r="J48" s="37"/>
      <c r="K48" s="1"/>
      <c r="L48" s="1"/>
      <c r="M48" s="1"/>
      <c r="N48" s="1"/>
      <c r="O48" s="1"/>
      <c r="P48" s="1"/>
      <c r="Q48" s="1"/>
    </row>
    <row r="49" spans="1:11" s="1" customFormat="1" ht="16.5" customHeight="1">
      <c r="A49" s="68">
        <v>35</v>
      </c>
      <c r="B49" s="51" t="s">
        <v>120</v>
      </c>
      <c r="C49" s="51" t="s">
        <v>258</v>
      </c>
      <c r="D49" s="51" t="s">
        <v>599</v>
      </c>
      <c r="E49" s="51" t="s">
        <v>600</v>
      </c>
      <c r="F49" s="51" t="s">
        <v>29</v>
      </c>
      <c r="G49" s="51" t="s">
        <v>30</v>
      </c>
      <c r="H49" s="52" t="s">
        <v>9</v>
      </c>
      <c r="I49" s="53">
        <v>23680.799999999999</v>
      </c>
      <c r="J49" s="37"/>
    </row>
    <row r="50" spans="1:11" s="1" customFormat="1" ht="18">
      <c r="A50" s="68">
        <v>36</v>
      </c>
      <c r="B50" s="51" t="s">
        <v>120</v>
      </c>
      <c r="C50" s="51" t="s">
        <v>259</v>
      </c>
      <c r="D50" s="51" t="s">
        <v>601</v>
      </c>
      <c r="E50" s="51" t="s">
        <v>602</v>
      </c>
      <c r="F50" s="51" t="s">
        <v>16</v>
      </c>
      <c r="G50" s="51" t="s">
        <v>17</v>
      </c>
      <c r="H50" s="52" t="s">
        <v>9</v>
      </c>
      <c r="I50" s="53">
        <v>13302.24</v>
      </c>
      <c r="J50" s="37"/>
    </row>
    <row r="51" spans="1:11" s="1" customFormat="1" ht="18">
      <c r="A51" s="68">
        <v>37</v>
      </c>
      <c r="B51" s="51" t="s">
        <v>120</v>
      </c>
      <c r="C51" s="51" t="s">
        <v>260</v>
      </c>
      <c r="D51" s="51" t="s">
        <v>603</v>
      </c>
      <c r="E51" s="51" t="s">
        <v>604</v>
      </c>
      <c r="F51" s="51" t="s">
        <v>14</v>
      </c>
      <c r="G51" s="51" t="s">
        <v>80</v>
      </c>
      <c r="H51" s="52" t="s">
        <v>9</v>
      </c>
      <c r="I51" s="53">
        <v>20037.599999999999</v>
      </c>
      <c r="J51" s="37"/>
      <c r="K51" s="9"/>
    </row>
    <row r="52" spans="1:11" s="1" customFormat="1" ht="16.5" customHeight="1">
      <c r="A52" s="68">
        <v>38</v>
      </c>
      <c r="B52" s="51" t="s">
        <v>120</v>
      </c>
      <c r="C52" s="51" t="s">
        <v>263</v>
      </c>
      <c r="D52" s="51" t="s">
        <v>605</v>
      </c>
      <c r="E52" s="51" t="s">
        <v>606</v>
      </c>
      <c r="F52" s="51" t="s">
        <v>177</v>
      </c>
      <c r="G52" s="51" t="s">
        <v>82</v>
      </c>
      <c r="H52" s="52" t="s">
        <v>9</v>
      </c>
      <c r="I52" s="53">
        <v>47640.12</v>
      </c>
      <c r="J52" s="13"/>
      <c r="K52" s="13"/>
    </row>
    <row r="53" spans="1:11" s="1" customFormat="1" ht="18">
      <c r="A53" s="68">
        <v>39</v>
      </c>
      <c r="B53" s="51" t="s">
        <v>120</v>
      </c>
      <c r="C53" s="51" t="s">
        <v>264</v>
      </c>
      <c r="D53" s="51" t="s">
        <v>607</v>
      </c>
      <c r="E53" s="51" t="s">
        <v>608</v>
      </c>
      <c r="F53" s="51" t="s">
        <v>16</v>
      </c>
      <c r="G53" s="51" t="s">
        <v>90</v>
      </c>
      <c r="H53" s="52" t="s">
        <v>9</v>
      </c>
      <c r="I53" s="53">
        <v>15939</v>
      </c>
      <c r="J53" s="37"/>
    </row>
    <row r="54" spans="1:11" s="1" customFormat="1" ht="16.5" customHeight="1">
      <c r="A54" s="68">
        <v>40</v>
      </c>
      <c r="B54" s="51" t="s">
        <v>120</v>
      </c>
      <c r="C54" s="51" t="s">
        <v>265</v>
      </c>
      <c r="D54" s="51" t="s">
        <v>609</v>
      </c>
      <c r="E54" s="51" t="s">
        <v>610</v>
      </c>
      <c r="F54" s="51" t="s">
        <v>53</v>
      </c>
      <c r="G54" s="51" t="s">
        <v>26</v>
      </c>
      <c r="H54" s="52" t="s">
        <v>9</v>
      </c>
      <c r="I54" s="53">
        <v>27247</v>
      </c>
      <c r="J54" s="13"/>
      <c r="K54" s="13"/>
    </row>
    <row r="55" spans="1:11" s="1" customFormat="1" ht="18">
      <c r="A55" s="68">
        <v>41</v>
      </c>
      <c r="B55" s="51" t="s">
        <v>120</v>
      </c>
      <c r="C55" s="51" t="s">
        <v>266</v>
      </c>
      <c r="D55" s="51" t="s">
        <v>611</v>
      </c>
      <c r="E55" s="51" t="s">
        <v>612</v>
      </c>
      <c r="F55" s="51" t="s">
        <v>187</v>
      </c>
      <c r="G55" s="51" t="s">
        <v>13</v>
      </c>
      <c r="H55" s="52" t="s">
        <v>9</v>
      </c>
      <c r="I55" s="53">
        <v>27389.58</v>
      </c>
      <c r="J55" s="37"/>
    </row>
    <row r="56" spans="1:11" s="1" customFormat="1" ht="16.5" customHeight="1">
      <c r="A56" s="68">
        <v>42</v>
      </c>
      <c r="B56" s="51" t="s">
        <v>120</v>
      </c>
      <c r="C56" s="51" t="s">
        <v>268</v>
      </c>
      <c r="D56" s="51" t="s">
        <v>613</v>
      </c>
      <c r="E56" s="51" t="s">
        <v>614</v>
      </c>
      <c r="F56" s="51" t="s">
        <v>22</v>
      </c>
      <c r="G56" s="51" t="s">
        <v>99</v>
      </c>
      <c r="H56" s="52" t="s">
        <v>9</v>
      </c>
      <c r="I56" s="53">
        <v>53905.5</v>
      </c>
      <c r="J56" s="37"/>
    </row>
    <row r="57" spans="1:11" s="1" customFormat="1" ht="18">
      <c r="A57" s="68">
        <v>43</v>
      </c>
      <c r="B57" s="51" t="s">
        <v>120</v>
      </c>
      <c r="C57" s="51" t="s">
        <v>269</v>
      </c>
      <c r="D57" s="51" t="s">
        <v>615</v>
      </c>
      <c r="E57" s="51" t="s">
        <v>616</v>
      </c>
      <c r="F57" s="51" t="s">
        <v>22</v>
      </c>
      <c r="G57" s="51" t="s">
        <v>59</v>
      </c>
      <c r="H57" s="52" t="s">
        <v>9</v>
      </c>
      <c r="I57" s="53">
        <v>60984</v>
      </c>
      <c r="J57" s="37"/>
    </row>
    <row r="58" spans="1:11" s="1" customFormat="1" ht="16.5" customHeight="1">
      <c r="A58" s="68">
        <v>44</v>
      </c>
      <c r="B58" s="51" t="s">
        <v>120</v>
      </c>
      <c r="C58" s="51" t="s">
        <v>270</v>
      </c>
      <c r="D58" s="51" t="s">
        <v>617</v>
      </c>
      <c r="E58" s="51" t="s">
        <v>618</v>
      </c>
      <c r="F58" s="51" t="s">
        <v>22</v>
      </c>
      <c r="G58" s="51" t="s">
        <v>253</v>
      </c>
      <c r="H58" s="52" t="s">
        <v>9</v>
      </c>
      <c r="I58" s="53">
        <v>60984</v>
      </c>
      <c r="J58" s="37"/>
    </row>
    <row r="59" spans="1:11" s="1" customFormat="1" ht="18">
      <c r="A59" s="68">
        <v>45</v>
      </c>
      <c r="B59" s="51" t="s">
        <v>120</v>
      </c>
      <c r="C59" s="51" t="s">
        <v>271</v>
      </c>
      <c r="D59" s="51" t="s">
        <v>619</v>
      </c>
      <c r="E59" s="51" t="s">
        <v>620</v>
      </c>
      <c r="F59" s="51" t="s">
        <v>22</v>
      </c>
      <c r="G59" s="51" t="s">
        <v>30</v>
      </c>
      <c r="H59" s="52" t="s">
        <v>9</v>
      </c>
      <c r="I59" s="53">
        <v>34397.879999999997</v>
      </c>
      <c r="J59" s="37"/>
    </row>
    <row r="60" spans="1:11" s="1" customFormat="1" ht="18">
      <c r="A60" s="68">
        <v>46</v>
      </c>
      <c r="B60" s="51" t="s">
        <v>120</v>
      </c>
      <c r="C60" s="51" t="s">
        <v>272</v>
      </c>
      <c r="D60" s="51" t="s">
        <v>621</v>
      </c>
      <c r="E60" s="51" t="s">
        <v>622</v>
      </c>
      <c r="F60" s="51" t="s">
        <v>22</v>
      </c>
      <c r="G60" s="51" t="s">
        <v>15</v>
      </c>
      <c r="H60" s="52" t="s">
        <v>9</v>
      </c>
      <c r="I60" s="53">
        <v>31363.200000000001</v>
      </c>
      <c r="J60" s="13"/>
      <c r="K60" s="13"/>
    </row>
    <row r="61" spans="1:11" s="1" customFormat="1" ht="16.5" customHeight="1">
      <c r="A61" s="68">
        <v>47</v>
      </c>
      <c r="B61" s="51" t="s">
        <v>120</v>
      </c>
      <c r="C61" s="51" t="s">
        <v>273</v>
      </c>
      <c r="D61" s="51" t="s">
        <v>623</v>
      </c>
      <c r="E61" s="51" t="s">
        <v>624</v>
      </c>
      <c r="F61" s="51" t="s">
        <v>22</v>
      </c>
      <c r="G61" s="51" t="s">
        <v>17</v>
      </c>
      <c r="H61" s="52" t="s">
        <v>9</v>
      </c>
      <c r="I61" s="53">
        <v>13942.83</v>
      </c>
      <c r="J61" s="37"/>
      <c r="K61" s="10"/>
    </row>
    <row r="62" spans="1:11" s="1" customFormat="1" ht="18">
      <c r="A62" s="68">
        <v>48</v>
      </c>
      <c r="B62" s="51" t="s">
        <v>120</v>
      </c>
      <c r="C62" s="51" t="s">
        <v>275</v>
      </c>
      <c r="D62" s="51" t="s">
        <v>625</v>
      </c>
      <c r="E62" s="51" t="s">
        <v>626</v>
      </c>
      <c r="F62" s="51" t="s">
        <v>23</v>
      </c>
      <c r="G62" s="51" t="s">
        <v>83</v>
      </c>
      <c r="H62" s="52" t="s">
        <v>9</v>
      </c>
      <c r="I62" s="53">
        <v>48787.199999999997</v>
      </c>
      <c r="J62" s="37"/>
    </row>
    <row r="63" spans="1:11" s="1" customFormat="1" ht="16.5" customHeight="1">
      <c r="A63" s="68">
        <v>49</v>
      </c>
      <c r="B63" s="51" t="s">
        <v>120</v>
      </c>
      <c r="C63" s="51" t="s">
        <v>277</v>
      </c>
      <c r="D63" s="51" t="s">
        <v>627</v>
      </c>
      <c r="E63" s="51" t="s">
        <v>628</v>
      </c>
      <c r="F63" s="51" t="s">
        <v>16</v>
      </c>
      <c r="G63" s="51" t="s">
        <v>17</v>
      </c>
      <c r="H63" s="52" t="s">
        <v>9</v>
      </c>
      <c r="I63" s="53">
        <v>13302.24</v>
      </c>
      <c r="J63" s="13"/>
      <c r="K63" s="13"/>
    </row>
    <row r="64" spans="1:11" s="1" customFormat="1" ht="18">
      <c r="A64" s="68">
        <v>50</v>
      </c>
      <c r="B64" s="51" t="s">
        <v>120</v>
      </c>
      <c r="C64" s="51" t="s">
        <v>278</v>
      </c>
      <c r="D64" s="51" t="s">
        <v>629</v>
      </c>
      <c r="E64" s="51" t="s">
        <v>630</v>
      </c>
      <c r="F64" s="51" t="s">
        <v>53</v>
      </c>
      <c r="G64" s="51" t="s">
        <v>26</v>
      </c>
      <c r="H64" s="52" t="s">
        <v>9</v>
      </c>
      <c r="I64" s="53">
        <v>28749.599999999999</v>
      </c>
      <c r="J64" s="37"/>
    </row>
    <row r="65" spans="1:17" s="1" customFormat="1" ht="16.5" customHeight="1">
      <c r="A65" s="68">
        <v>51</v>
      </c>
      <c r="B65" s="51" t="s">
        <v>120</v>
      </c>
      <c r="C65" s="51" t="s">
        <v>286</v>
      </c>
      <c r="D65" s="51" t="s">
        <v>631</v>
      </c>
      <c r="E65" s="51" t="s">
        <v>632</v>
      </c>
      <c r="F65" s="51" t="s">
        <v>169</v>
      </c>
      <c r="G65" s="51" t="s">
        <v>79</v>
      </c>
      <c r="H65" s="52" t="s">
        <v>9</v>
      </c>
      <c r="I65" s="53">
        <v>33495</v>
      </c>
      <c r="J65" s="37"/>
    </row>
    <row r="66" spans="1:17" s="1" customFormat="1" ht="18">
      <c r="A66" s="68">
        <v>52</v>
      </c>
      <c r="B66" s="51" t="s">
        <v>120</v>
      </c>
      <c r="C66" s="51" t="s">
        <v>287</v>
      </c>
      <c r="D66" s="51" t="s">
        <v>633</v>
      </c>
      <c r="E66" s="51" t="s">
        <v>634</v>
      </c>
      <c r="F66" s="51" t="s">
        <v>42</v>
      </c>
      <c r="G66" s="51" t="s">
        <v>67</v>
      </c>
      <c r="H66" s="52" t="s">
        <v>9</v>
      </c>
      <c r="I66" s="53">
        <v>29805.93</v>
      </c>
      <c r="J66" s="44"/>
      <c r="K66" s="2"/>
    </row>
    <row r="67" spans="1:17" s="1" customFormat="1" ht="16.5" customHeight="1">
      <c r="A67" s="68">
        <v>53</v>
      </c>
      <c r="B67" s="51" t="s">
        <v>120</v>
      </c>
      <c r="C67" s="51" t="s">
        <v>290</v>
      </c>
      <c r="D67" s="51" t="s">
        <v>635</v>
      </c>
      <c r="E67" s="51" t="s">
        <v>636</v>
      </c>
      <c r="F67" s="51" t="s">
        <v>42</v>
      </c>
      <c r="G67" s="51" t="s">
        <v>70</v>
      </c>
      <c r="H67" s="52" t="s">
        <v>9</v>
      </c>
      <c r="I67" s="53">
        <v>36735.599999999999</v>
      </c>
      <c r="J67" s="37"/>
    </row>
    <row r="68" spans="1:17" s="1" customFormat="1" ht="18">
      <c r="A68" s="68">
        <v>54</v>
      </c>
      <c r="B68" s="51" t="s">
        <v>120</v>
      </c>
      <c r="C68" s="51" t="s">
        <v>291</v>
      </c>
      <c r="D68" s="51" t="s">
        <v>637</v>
      </c>
      <c r="E68" s="51" t="s">
        <v>638</v>
      </c>
      <c r="F68" s="51" t="s">
        <v>38</v>
      </c>
      <c r="G68" s="51" t="s">
        <v>39</v>
      </c>
      <c r="H68" s="52" t="s">
        <v>9</v>
      </c>
      <c r="I68" s="53">
        <v>25918.2</v>
      </c>
      <c r="J68" s="37"/>
    </row>
    <row r="69" spans="1:17" s="1" customFormat="1" ht="18">
      <c r="A69" s="68">
        <v>55</v>
      </c>
      <c r="B69" s="51" t="s">
        <v>120</v>
      </c>
      <c r="C69" s="51" t="s">
        <v>292</v>
      </c>
      <c r="D69" s="51" t="s">
        <v>639</v>
      </c>
      <c r="E69" s="51" t="s">
        <v>640</v>
      </c>
      <c r="F69" s="51" t="s">
        <v>38</v>
      </c>
      <c r="G69" s="51" t="s">
        <v>39</v>
      </c>
      <c r="H69" s="52" t="s">
        <v>9</v>
      </c>
      <c r="I69" s="53">
        <v>37352.699999999997</v>
      </c>
      <c r="J69" s="37"/>
    </row>
    <row r="70" spans="1:17" s="1" customFormat="1" ht="16.5" customHeight="1">
      <c r="A70" s="68">
        <v>56</v>
      </c>
      <c r="B70" s="51" t="s">
        <v>120</v>
      </c>
      <c r="C70" s="51" t="s">
        <v>300</v>
      </c>
      <c r="D70" s="51" t="s">
        <v>641</v>
      </c>
      <c r="E70" s="51" t="s">
        <v>642</v>
      </c>
      <c r="F70" s="51" t="s">
        <v>22</v>
      </c>
      <c r="G70" s="51" t="s">
        <v>61</v>
      </c>
      <c r="H70" s="52" t="s">
        <v>9</v>
      </c>
      <c r="I70" s="53">
        <v>119790</v>
      </c>
      <c r="J70" s="37"/>
      <c r="K70" s="10"/>
    </row>
    <row r="71" spans="1:17" s="1" customFormat="1" ht="18">
      <c r="A71" s="68">
        <v>57</v>
      </c>
      <c r="B71" s="51" t="s">
        <v>120</v>
      </c>
      <c r="C71" s="51" t="s">
        <v>301</v>
      </c>
      <c r="D71" s="51" t="s">
        <v>643</v>
      </c>
      <c r="E71" s="51" t="s">
        <v>644</v>
      </c>
      <c r="F71" s="51" t="s">
        <v>22</v>
      </c>
      <c r="G71" s="51" t="s">
        <v>26</v>
      </c>
      <c r="H71" s="52" t="s">
        <v>9</v>
      </c>
      <c r="I71" s="53">
        <v>27500</v>
      </c>
      <c r="J71" s="37"/>
    </row>
    <row r="72" spans="1:17" s="1" customFormat="1" ht="18">
      <c r="A72" s="68">
        <v>58</v>
      </c>
      <c r="B72" s="51" t="s">
        <v>120</v>
      </c>
      <c r="C72" s="51" t="s">
        <v>302</v>
      </c>
      <c r="D72" s="51" t="s">
        <v>645</v>
      </c>
      <c r="E72" s="51" t="s">
        <v>646</v>
      </c>
      <c r="F72" s="51" t="s">
        <v>22</v>
      </c>
      <c r="G72" s="51" t="s">
        <v>62</v>
      </c>
      <c r="H72" s="52" t="s">
        <v>9</v>
      </c>
      <c r="I72" s="53">
        <v>21707.4</v>
      </c>
      <c r="J72" s="37"/>
    </row>
    <row r="73" spans="1:17" s="1" customFormat="1" ht="18">
      <c r="A73" s="68">
        <v>59</v>
      </c>
      <c r="B73" s="51" t="s">
        <v>120</v>
      </c>
      <c r="C73" s="51" t="s">
        <v>303</v>
      </c>
      <c r="D73" s="51" t="s">
        <v>647</v>
      </c>
      <c r="E73" s="51" t="s">
        <v>648</v>
      </c>
      <c r="F73" s="51" t="s">
        <v>169</v>
      </c>
      <c r="G73" s="51" t="s">
        <v>57</v>
      </c>
      <c r="H73" s="52" t="s">
        <v>9</v>
      </c>
      <c r="I73" s="53">
        <v>33541.199999999997</v>
      </c>
      <c r="J73" s="37"/>
      <c r="K73" s="10"/>
    </row>
    <row r="74" spans="1:17" s="1" customFormat="1" ht="18">
      <c r="A74" s="68">
        <v>60</v>
      </c>
      <c r="B74" s="51" t="s">
        <v>120</v>
      </c>
      <c r="C74" s="51" t="s">
        <v>306</v>
      </c>
      <c r="D74" s="51" t="s">
        <v>649</v>
      </c>
      <c r="E74" s="51" t="s">
        <v>650</v>
      </c>
      <c r="F74" s="51" t="s">
        <v>22</v>
      </c>
      <c r="G74" s="51" t="s">
        <v>307</v>
      </c>
      <c r="H74" s="52" t="s">
        <v>9</v>
      </c>
      <c r="I74" s="53">
        <v>43560</v>
      </c>
      <c r="J74" s="37"/>
    </row>
    <row r="75" spans="1:17" s="1" customFormat="1" ht="18">
      <c r="A75" s="68">
        <v>61</v>
      </c>
      <c r="B75" s="51" t="s">
        <v>120</v>
      </c>
      <c r="C75" s="51" t="s">
        <v>310</v>
      </c>
      <c r="D75" s="51" t="s">
        <v>651</v>
      </c>
      <c r="E75" s="51" t="s">
        <v>652</v>
      </c>
      <c r="F75" s="51" t="s">
        <v>31</v>
      </c>
      <c r="G75" s="51" t="s">
        <v>311</v>
      </c>
      <c r="H75" s="52" t="s">
        <v>9</v>
      </c>
      <c r="I75" s="53">
        <v>50094</v>
      </c>
      <c r="J75" s="37"/>
    </row>
    <row r="76" spans="1:17" s="1" customFormat="1" ht="16.5" customHeight="1">
      <c r="A76" s="68">
        <v>62</v>
      </c>
      <c r="B76" s="51" t="s">
        <v>120</v>
      </c>
      <c r="C76" s="51" t="s">
        <v>312</v>
      </c>
      <c r="D76" s="51" t="s">
        <v>653</v>
      </c>
      <c r="E76" s="51" t="s">
        <v>654</v>
      </c>
      <c r="F76" s="51" t="s">
        <v>23</v>
      </c>
      <c r="G76" s="51" t="s">
        <v>27</v>
      </c>
      <c r="H76" s="52" t="s">
        <v>9</v>
      </c>
      <c r="I76" s="53">
        <v>25954.5</v>
      </c>
      <c r="J76" s="37"/>
    </row>
    <row r="77" spans="1:17" s="1" customFormat="1" ht="18">
      <c r="A77" s="68">
        <v>63</v>
      </c>
      <c r="B77" s="51" t="s">
        <v>120</v>
      </c>
      <c r="C77" s="51" t="s">
        <v>313</v>
      </c>
      <c r="D77" s="51" t="s">
        <v>655</v>
      </c>
      <c r="E77" s="51" t="s">
        <v>656</v>
      </c>
      <c r="F77" s="51" t="s">
        <v>16</v>
      </c>
      <c r="G77" s="51" t="s">
        <v>17</v>
      </c>
      <c r="H77" s="52" t="s">
        <v>9</v>
      </c>
      <c r="I77" s="53">
        <v>11639.46</v>
      </c>
      <c r="J77" s="37"/>
      <c r="Q77" s="2"/>
    </row>
    <row r="78" spans="1:17" s="1" customFormat="1" ht="18">
      <c r="A78" s="68">
        <v>64</v>
      </c>
      <c r="B78" s="51" t="s">
        <v>120</v>
      </c>
      <c r="C78" s="51" t="s">
        <v>314</v>
      </c>
      <c r="D78" s="51" t="s">
        <v>657</v>
      </c>
      <c r="E78" s="51" t="s">
        <v>658</v>
      </c>
      <c r="F78" s="51" t="s">
        <v>208</v>
      </c>
      <c r="G78" s="51" t="s">
        <v>13</v>
      </c>
      <c r="H78" s="52" t="s">
        <v>9</v>
      </c>
      <c r="I78" s="53">
        <v>41527.199999999997</v>
      </c>
      <c r="J78" s="37"/>
    </row>
    <row r="79" spans="1:17" s="1" customFormat="1" ht="18">
      <c r="A79" s="68">
        <v>65</v>
      </c>
      <c r="B79" s="51" t="s">
        <v>120</v>
      </c>
      <c r="C79" s="51" t="s">
        <v>315</v>
      </c>
      <c r="D79" s="51" t="s">
        <v>659</v>
      </c>
      <c r="E79" s="51" t="s">
        <v>660</v>
      </c>
      <c r="F79" s="51" t="s">
        <v>14</v>
      </c>
      <c r="G79" s="51" t="s">
        <v>61</v>
      </c>
      <c r="H79" s="52" t="s">
        <v>9</v>
      </c>
      <c r="I79" s="53">
        <v>99000</v>
      </c>
      <c r="J79" s="37"/>
    </row>
    <row r="80" spans="1:17" s="1" customFormat="1" ht="16.5" customHeight="1">
      <c r="A80" s="68">
        <v>66</v>
      </c>
      <c r="B80" s="51" t="s">
        <v>120</v>
      </c>
      <c r="C80" s="51" t="s">
        <v>316</v>
      </c>
      <c r="D80" s="51" t="s">
        <v>661</v>
      </c>
      <c r="E80" s="51" t="s">
        <v>662</v>
      </c>
      <c r="F80" s="51" t="s">
        <v>23</v>
      </c>
      <c r="G80" s="51" t="s">
        <v>317</v>
      </c>
      <c r="H80" s="52" t="s">
        <v>9</v>
      </c>
      <c r="I80" s="53">
        <v>38115</v>
      </c>
      <c r="J80" s="37"/>
    </row>
    <row r="81" spans="1:11" s="1" customFormat="1" ht="16.5" customHeight="1">
      <c r="A81" s="68">
        <v>67</v>
      </c>
      <c r="B81" s="51" t="s">
        <v>120</v>
      </c>
      <c r="C81" s="51" t="s">
        <v>318</v>
      </c>
      <c r="D81" s="51" t="s">
        <v>663</v>
      </c>
      <c r="E81" s="51" t="s">
        <v>664</v>
      </c>
      <c r="F81" s="51" t="s">
        <v>208</v>
      </c>
      <c r="G81" s="51" t="s">
        <v>319</v>
      </c>
      <c r="H81" s="52" t="s">
        <v>9</v>
      </c>
      <c r="I81" s="53">
        <v>78000</v>
      </c>
      <c r="J81" s="37"/>
    </row>
    <row r="82" spans="1:11" s="1" customFormat="1" ht="18">
      <c r="A82" s="68">
        <v>68</v>
      </c>
      <c r="B82" s="51" t="s">
        <v>120</v>
      </c>
      <c r="C82" s="51" t="s">
        <v>320</v>
      </c>
      <c r="D82" s="51" t="s">
        <v>665</v>
      </c>
      <c r="E82" s="51" t="s">
        <v>666</v>
      </c>
      <c r="F82" s="51" t="s">
        <v>16</v>
      </c>
      <c r="G82" s="51" t="s">
        <v>49</v>
      </c>
      <c r="H82" s="52" t="s">
        <v>9</v>
      </c>
      <c r="I82" s="53">
        <v>21424.5</v>
      </c>
      <c r="J82" s="37"/>
    </row>
    <row r="83" spans="1:11" s="1" customFormat="1" ht="18">
      <c r="A83" s="68">
        <v>69</v>
      </c>
      <c r="B83" s="51" t="s">
        <v>120</v>
      </c>
      <c r="C83" s="51" t="s">
        <v>321</v>
      </c>
      <c r="D83" s="51" t="s">
        <v>667</v>
      </c>
      <c r="E83" s="51" t="s">
        <v>668</v>
      </c>
      <c r="F83" s="51" t="s">
        <v>88</v>
      </c>
      <c r="G83" s="51" t="s">
        <v>322</v>
      </c>
      <c r="H83" s="52" t="s">
        <v>9</v>
      </c>
      <c r="I83" s="53">
        <v>66792</v>
      </c>
      <c r="J83" s="37"/>
    </row>
    <row r="84" spans="1:11" s="1" customFormat="1" ht="16.5" customHeight="1">
      <c r="A84" s="68">
        <v>70</v>
      </c>
      <c r="B84" s="51" t="s">
        <v>120</v>
      </c>
      <c r="C84" s="51" t="s">
        <v>323</v>
      </c>
      <c r="D84" s="51" t="s">
        <v>669</v>
      </c>
      <c r="E84" s="51" t="s">
        <v>670</v>
      </c>
      <c r="F84" s="51" t="s">
        <v>33</v>
      </c>
      <c r="G84" s="51" t="s">
        <v>324</v>
      </c>
      <c r="H84" s="52" t="s">
        <v>9</v>
      </c>
      <c r="I84" s="53">
        <v>63525</v>
      </c>
      <c r="J84" s="37"/>
    </row>
    <row r="85" spans="1:11" s="1" customFormat="1" ht="18">
      <c r="A85" s="68">
        <v>71</v>
      </c>
      <c r="B85" s="51" t="s">
        <v>120</v>
      </c>
      <c r="C85" s="51" t="s">
        <v>325</v>
      </c>
      <c r="D85" s="51" t="s">
        <v>671</v>
      </c>
      <c r="E85" s="51" t="s">
        <v>672</v>
      </c>
      <c r="F85" s="51" t="s">
        <v>128</v>
      </c>
      <c r="G85" s="51" t="s">
        <v>13</v>
      </c>
      <c r="H85" s="52" t="s">
        <v>9</v>
      </c>
      <c r="I85" s="53">
        <v>23123.1</v>
      </c>
      <c r="J85" s="37"/>
    </row>
    <row r="86" spans="1:11" s="1" customFormat="1" ht="18">
      <c r="A86" s="68">
        <v>72</v>
      </c>
      <c r="B86" s="51" t="s">
        <v>120</v>
      </c>
      <c r="C86" s="51" t="s">
        <v>326</v>
      </c>
      <c r="D86" s="51" t="s">
        <v>673</v>
      </c>
      <c r="E86" s="51" t="s">
        <v>674</v>
      </c>
      <c r="F86" s="51" t="s">
        <v>16</v>
      </c>
      <c r="G86" s="51" t="s">
        <v>17</v>
      </c>
      <c r="H86" s="52" t="s">
        <v>9</v>
      </c>
      <c r="I86" s="53">
        <v>17931.38</v>
      </c>
      <c r="J86" s="37"/>
    </row>
    <row r="87" spans="1:11" s="1" customFormat="1" ht="18">
      <c r="A87" s="68">
        <v>73</v>
      </c>
      <c r="B87" s="51" t="s">
        <v>120</v>
      </c>
      <c r="C87" s="51" t="s">
        <v>327</v>
      </c>
      <c r="D87" s="51" t="s">
        <v>675</v>
      </c>
      <c r="E87" s="51" t="s">
        <v>676</v>
      </c>
      <c r="F87" s="51" t="s">
        <v>33</v>
      </c>
      <c r="G87" s="51" t="s">
        <v>84</v>
      </c>
      <c r="H87" s="52" t="s">
        <v>9</v>
      </c>
      <c r="I87" s="53">
        <v>25000</v>
      </c>
      <c r="J87" s="37"/>
    </row>
    <row r="88" spans="1:11" s="1" customFormat="1" ht="18">
      <c r="A88" s="68">
        <v>74</v>
      </c>
      <c r="B88" s="51" t="s">
        <v>120</v>
      </c>
      <c r="C88" s="51" t="s">
        <v>329</v>
      </c>
      <c r="D88" s="51" t="s">
        <v>677</v>
      </c>
      <c r="E88" s="51" t="s">
        <v>678</v>
      </c>
      <c r="F88" s="51" t="s">
        <v>330</v>
      </c>
      <c r="G88" s="51" t="s">
        <v>98</v>
      </c>
      <c r="H88" s="52" t="s">
        <v>9</v>
      </c>
      <c r="I88" s="53">
        <v>47300</v>
      </c>
      <c r="J88" s="37"/>
    </row>
    <row r="89" spans="1:11" s="1" customFormat="1" ht="16.5" customHeight="1">
      <c r="A89" s="68">
        <v>75</v>
      </c>
      <c r="B89" s="51" t="s">
        <v>120</v>
      </c>
      <c r="C89" s="51" t="s">
        <v>331</v>
      </c>
      <c r="D89" s="51" t="s">
        <v>633</v>
      </c>
      <c r="E89" s="51" t="s">
        <v>679</v>
      </c>
      <c r="F89" s="51" t="s">
        <v>16</v>
      </c>
      <c r="G89" s="51" t="s">
        <v>49</v>
      </c>
      <c r="H89" s="52" t="s">
        <v>9</v>
      </c>
      <c r="I89" s="53">
        <v>20037.599999999999</v>
      </c>
      <c r="J89" s="37"/>
    </row>
    <row r="90" spans="1:11" s="1" customFormat="1" ht="16.5" customHeight="1">
      <c r="A90" s="68">
        <v>76</v>
      </c>
      <c r="B90" s="51" t="s">
        <v>120</v>
      </c>
      <c r="C90" s="51" t="s">
        <v>332</v>
      </c>
      <c r="D90" s="51" t="s">
        <v>680</v>
      </c>
      <c r="E90" s="51" t="s">
        <v>681</v>
      </c>
      <c r="F90" s="51" t="s">
        <v>175</v>
      </c>
      <c r="G90" s="51" t="s">
        <v>27</v>
      </c>
      <c r="H90" s="52" t="s">
        <v>9</v>
      </c>
      <c r="I90" s="53">
        <v>29000</v>
      </c>
      <c r="J90" s="37"/>
    </row>
    <row r="91" spans="1:11" s="1" customFormat="1" ht="18">
      <c r="A91" s="68">
        <v>77</v>
      </c>
      <c r="B91" s="51" t="s">
        <v>120</v>
      </c>
      <c r="C91" s="51" t="s">
        <v>333</v>
      </c>
      <c r="D91" s="51" t="s">
        <v>682</v>
      </c>
      <c r="E91" s="51" t="s">
        <v>683</v>
      </c>
      <c r="F91" s="51" t="s">
        <v>33</v>
      </c>
      <c r="G91" s="51" t="s">
        <v>62</v>
      </c>
      <c r="H91" s="52" t="s">
        <v>9</v>
      </c>
      <c r="I91" s="53">
        <v>21821.25</v>
      </c>
      <c r="J91" s="37"/>
    </row>
    <row r="92" spans="1:11" s="1" customFormat="1" ht="18">
      <c r="A92" s="68">
        <v>78</v>
      </c>
      <c r="B92" s="51" t="s">
        <v>120</v>
      </c>
      <c r="C92" s="51" t="s">
        <v>336</v>
      </c>
      <c r="D92" s="51" t="s">
        <v>684</v>
      </c>
      <c r="E92" s="51" t="s">
        <v>685</v>
      </c>
      <c r="F92" s="51" t="s">
        <v>128</v>
      </c>
      <c r="G92" s="51" t="s">
        <v>62</v>
      </c>
      <c r="H92" s="52" t="s">
        <v>9</v>
      </c>
      <c r="I92" s="53">
        <v>31097</v>
      </c>
      <c r="J92" s="37"/>
    </row>
    <row r="93" spans="1:11" s="1" customFormat="1" ht="16.5" customHeight="1">
      <c r="A93" s="68">
        <v>79</v>
      </c>
      <c r="B93" s="51" t="s">
        <v>120</v>
      </c>
      <c r="C93" s="51" t="s">
        <v>337</v>
      </c>
      <c r="D93" s="51" t="s">
        <v>686</v>
      </c>
      <c r="E93" s="51" t="s">
        <v>687</v>
      </c>
      <c r="F93" s="51" t="s">
        <v>23</v>
      </c>
      <c r="G93" s="51" t="s">
        <v>13</v>
      </c>
      <c r="H93" s="52" t="s">
        <v>9</v>
      </c>
      <c r="I93" s="53">
        <v>28205.1</v>
      </c>
      <c r="J93" s="37"/>
    </row>
    <row r="94" spans="1:11" s="1" customFormat="1" ht="18">
      <c r="A94" s="68">
        <v>80</v>
      </c>
      <c r="B94" s="51" t="s">
        <v>120</v>
      </c>
      <c r="C94" s="51" t="s">
        <v>339</v>
      </c>
      <c r="D94" s="51" t="s">
        <v>688</v>
      </c>
      <c r="E94" s="51" t="s">
        <v>689</v>
      </c>
      <c r="F94" s="51" t="s">
        <v>23</v>
      </c>
      <c r="G94" s="51" t="s">
        <v>76</v>
      </c>
      <c r="H94" s="52" t="s">
        <v>9</v>
      </c>
      <c r="I94" s="53">
        <v>41745</v>
      </c>
      <c r="J94" s="37"/>
      <c r="K94" s="10"/>
    </row>
    <row r="95" spans="1:11" s="1" customFormat="1" ht="16.5" customHeight="1">
      <c r="A95" s="68">
        <v>81</v>
      </c>
      <c r="B95" s="51" t="s">
        <v>120</v>
      </c>
      <c r="C95" s="51" t="s">
        <v>340</v>
      </c>
      <c r="D95" s="51" t="s">
        <v>690</v>
      </c>
      <c r="E95" s="51" t="s">
        <v>691</v>
      </c>
      <c r="F95" s="51" t="s">
        <v>53</v>
      </c>
      <c r="G95" s="51" t="s">
        <v>26</v>
      </c>
      <c r="H95" s="52" t="s">
        <v>9</v>
      </c>
      <c r="I95" s="53">
        <v>28749.599999999999</v>
      </c>
      <c r="J95" s="37"/>
    </row>
    <row r="96" spans="1:11" s="1" customFormat="1" ht="18">
      <c r="A96" s="68">
        <v>82</v>
      </c>
      <c r="B96" s="51" t="s">
        <v>120</v>
      </c>
      <c r="C96" s="51" t="s">
        <v>341</v>
      </c>
      <c r="D96" s="51" t="s">
        <v>692</v>
      </c>
      <c r="E96" s="51" t="s">
        <v>693</v>
      </c>
      <c r="F96" s="51" t="s">
        <v>23</v>
      </c>
      <c r="G96" s="51" t="s">
        <v>8</v>
      </c>
      <c r="H96" s="52" t="s">
        <v>9</v>
      </c>
      <c r="I96" s="53">
        <v>28749.599999999999</v>
      </c>
      <c r="J96" s="13"/>
      <c r="K96" s="13"/>
    </row>
    <row r="97" spans="1:16" s="1" customFormat="1" ht="16.5" customHeight="1">
      <c r="A97" s="68">
        <v>83</v>
      </c>
      <c r="B97" s="51" t="s">
        <v>120</v>
      </c>
      <c r="C97" s="51" t="s">
        <v>342</v>
      </c>
      <c r="D97" s="51" t="s">
        <v>694</v>
      </c>
      <c r="E97" s="51" t="s">
        <v>695</v>
      </c>
      <c r="F97" s="51" t="s">
        <v>23</v>
      </c>
      <c r="G97" s="51" t="s">
        <v>343</v>
      </c>
      <c r="H97" s="52" t="s">
        <v>9</v>
      </c>
      <c r="I97" s="53">
        <v>63888</v>
      </c>
      <c r="J97" s="37"/>
    </row>
    <row r="98" spans="1:16" s="1" customFormat="1" ht="18">
      <c r="A98" s="68">
        <v>84</v>
      </c>
      <c r="B98" s="51" t="s">
        <v>120</v>
      </c>
      <c r="C98" s="51" t="s">
        <v>345</v>
      </c>
      <c r="D98" s="51" t="s">
        <v>696</v>
      </c>
      <c r="E98" s="51" t="s">
        <v>697</v>
      </c>
      <c r="F98" s="51" t="s">
        <v>53</v>
      </c>
      <c r="G98" s="51" t="s">
        <v>26</v>
      </c>
      <c r="H98" s="52" t="s">
        <v>9</v>
      </c>
      <c r="I98" s="53">
        <v>32670</v>
      </c>
      <c r="J98" s="37"/>
      <c r="K98" s="10"/>
    </row>
    <row r="99" spans="1:16" s="1" customFormat="1" ht="18">
      <c r="A99" s="68">
        <v>85</v>
      </c>
      <c r="B99" s="51" t="s">
        <v>120</v>
      </c>
      <c r="C99" s="51" t="s">
        <v>346</v>
      </c>
      <c r="D99" s="51" t="s">
        <v>698</v>
      </c>
      <c r="E99" s="51" t="s">
        <v>699</v>
      </c>
      <c r="F99" s="51" t="s">
        <v>128</v>
      </c>
      <c r="G99" s="51" t="s">
        <v>99</v>
      </c>
      <c r="H99" s="52" t="s">
        <v>9</v>
      </c>
      <c r="I99" s="53">
        <v>59290</v>
      </c>
      <c r="J99" s="37"/>
    </row>
    <row r="100" spans="1:16" s="1" customFormat="1" ht="18">
      <c r="A100" s="68">
        <v>86</v>
      </c>
      <c r="B100" s="51" t="s">
        <v>120</v>
      </c>
      <c r="C100" s="51" t="s">
        <v>348</v>
      </c>
      <c r="D100" s="51" t="s">
        <v>700</v>
      </c>
      <c r="E100" s="51" t="s">
        <v>701</v>
      </c>
      <c r="F100" s="51" t="s">
        <v>350</v>
      </c>
      <c r="G100" s="51" t="s">
        <v>349</v>
      </c>
      <c r="H100" s="52" t="s">
        <v>9</v>
      </c>
      <c r="I100" s="53">
        <v>46000</v>
      </c>
      <c r="J100" s="37"/>
    </row>
    <row r="101" spans="1:16" s="1" customFormat="1" ht="16.5" customHeight="1">
      <c r="A101" s="68">
        <v>87</v>
      </c>
      <c r="B101" s="51" t="s">
        <v>120</v>
      </c>
      <c r="C101" s="51" t="s">
        <v>351</v>
      </c>
      <c r="D101" s="51" t="s">
        <v>702</v>
      </c>
      <c r="E101" s="51" t="s">
        <v>703</v>
      </c>
      <c r="F101" s="51" t="s">
        <v>128</v>
      </c>
      <c r="G101" s="51" t="s">
        <v>25</v>
      </c>
      <c r="H101" s="52" t="s">
        <v>9</v>
      </c>
      <c r="I101" s="53">
        <v>22580.25</v>
      </c>
      <c r="J101" s="37"/>
    </row>
    <row r="102" spans="1:16" s="1" customFormat="1" ht="16.5" customHeight="1">
      <c r="A102" s="68">
        <v>88</v>
      </c>
      <c r="B102" s="51" t="s">
        <v>120</v>
      </c>
      <c r="C102" s="51" t="s">
        <v>353</v>
      </c>
      <c r="D102" s="51" t="s">
        <v>704</v>
      </c>
      <c r="E102" s="51" t="s">
        <v>705</v>
      </c>
      <c r="F102" s="51" t="s">
        <v>354</v>
      </c>
      <c r="G102" s="51" t="s">
        <v>74</v>
      </c>
      <c r="H102" s="52" t="s">
        <v>9</v>
      </c>
      <c r="I102" s="53">
        <v>58443</v>
      </c>
      <c r="J102" s="37"/>
    </row>
    <row r="103" spans="1:16" s="1" customFormat="1" ht="16.5" customHeight="1">
      <c r="A103" s="68">
        <v>89</v>
      </c>
      <c r="B103" s="51" t="s">
        <v>120</v>
      </c>
      <c r="C103" s="51" t="s">
        <v>356</v>
      </c>
      <c r="D103" s="51" t="s">
        <v>706</v>
      </c>
      <c r="E103" s="51" t="s">
        <v>707</v>
      </c>
      <c r="F103" s="51" t="s">
        <v>33</v>
      </c>
      <c r="G103" s="51" t="s">
        <v>61</v>
      </c>
      <c r="H103" s="52" t="s">
        <v>9</v>
      </c>
      <c r="I103" s="53">
        <v>99000</v>
      </c>
      <c r="J103" s="44"/>
      <c r="K103" s="2"/>
      <c r="L103" s="2"/>
      <c r="M103" s="2"/>
      <c r="N103" s="2"/>
      <c r="O103" s="2"/>
      <c r="P103" s="2"/>
    </row>
    <row r="104" spans="1:16" s="1" customFormat="1" ht="18">
      <c r="A104" s="68">
        <v>90</v>
      </c>
      <c r="B104" s="51" t="s">
        <v>120</v>
      </c>
      <c r="C104" s="51" t="s">
        <v>360</v>
      </c>
      <c r="D104" s="51" t="s">
        <v>708</v>
      </c>
      <c r="E104" s="51" t="s">
        <v>709</v>
      </c>
      <c r="F104" s="51" t="s">
        <v>169</v>
      </c>
      <c r="G104" s="51" t="s">
        <v>57</v>
      </c>
      <c r="H104" s="52" t="s">
        <v>9</v>
      </c>
      <c r="I104" s="53">
        <v>29221.5</v>
      </c>
      <c r="J104" s="37"/>
    </row>
    <row r="105" spans="1:16" s="1" customFormat="1" ht="18">
      <c r="A105" s="68">
        <v>91</v>
      </c>
      <c r="B105" s="51" t="s">
        <v>120</v>
      </c>
      <c r="C105" s="51" t="s">
        <v>361</v>
      </c>
      <c r="D105" s="51" t="s">
        <v>710</v>
      </c>
      <c r="E105" s="51" t="s">
        <v>711</v>
      </c>
      <c r="F105" s="51" t="s">
        <v>128</v>
      </c>
      <c r="G105" s="51" t="s">
        <v>71</v>
      </c>
      <c r="H105" s="52" t="s">
        <v>9</v>
      </c>
      <c r="I105" s="53">
        <v>15180</v>
      </c>
      <c r="J105" s="37"/>
      <c r="K105" s="10"/>
    </row>
    <row r="106" spans="1:16" s="1" customFormat="1" ht="18">
      <c r="A106" s="68">
        <v>92</v>
      </c>
      <c r="B106" s="51" t="s">
        <v>120</v>
      </c>
      <c r="C106" s="51" t="s">
        <v>366</v>
      </c>
      <c r="D106" s="51" t="s">
        <v>712</v>
      </c>
      <c r="E106" s="51" t="s">
        <v>713</v>
      </c>
      <c r="F106" s="51" t="s">
        <v>128</v>
      </c>
      <c r="G106" s="51" t="s">
        <v>71</v>
      </c>
      <c r="H106" s="52" t="s">
        <v>9</v>
      </c>
      <c r="I106" s="53">
        <v>15939</v>
      </c>
      <c r="J106" s="37"/>
    </row>
    <row r="107" spans="1:16" s="1" customFormat="1" ht="18">
      <c r="A107" s="68">
        <v>93</v>
      </c>
      <c r="B107" s="51" t="s">
        <v>120</v>
      </c>
      <c r="C107" s="51" t="s">
        <v>368</v>
      </c>
      <c r="D107" s="51" t="s">
        <v>714</v>
      </c>
      <c r="E107" s="51" t="s">
        <v>715</v>
      </c>
      <c r="F107" s="51" t="s">
        <v>16</v>
      </c>
      <c r="G107" s="51" t="s">
        <v>17</v>
      </c>
      <c r="H107" s="52" t="s">
        <v>9</v>
      </c>
      <c r="I107" s="53">
        <v>13282.5</v>
      </c>
      <c r="J107" s="37"/>
    </row>
    <row r="108" spans="1:16" s="1" customFormat="1" ht="16.5" customHeight="1">
      <c r="A108" s="68">
        <v>94</v>
      </c>
      <c r="B108" s="51" t="s">
        <v>120</v>
      </c>
      <c r="C108" s="51" t="s">
        <v>369</v>
      </c>
      <c r="D108" s="51" t="s">
        <v>716</v>
      </c>
      <c r="E108" s="51" t="s">
        <v>717</v>
      </c>
      <c r="F108" s="51" t="s">
        <v>81</v>
      </c>
      <c r="G108" s="51" t="s">
        <v>82</v>
      </c>
      <c r="H108" s="52" t="s">
        <v>9</v>
      </c>
      <c r="I108" s="53">
        <v>44467.5</v>
      </c>
      <c r="J108" s="37"/>
      <c r="K108" s="10"/>
    </row>
    <row r="109" spans="1:16" s="1" customFormat="1" ht="16.5" customHeight="1">
      <c r="A109" s="68">
        <v>95</v>
      </c>
      <c r="B109" s="51" t="s">
        <v>120</v>
      </c>
      <c r="C109" s="51" t="s">
        <v>372</v>
      </c>
      <c r="D109" s="51" t="s">
        <v>718</v>
      </c>
      <c r="E109" s="51" t="s">
        <v>719</v>
      </c>
      <c r="F109" s="51" t="s">
        <v>128</v>
      </c>
      <c r="G109" s="51" t="s">
        <v>8</v>
      </c>
      <c r="H109" s="52" t="s">
        <v>9</v>
      </c>
      <c r="I109" s="53">
        <v>18000</v>
      </c>
      <c r="J109" s="37"/>
    </row>
    <row r="110" spans="1:16" s="1" customFormat="1" ht="18">
      <c r="A110" s="68">
        <v>96</v>
      </c>
      <c r="B110" s="51" t="s">
        <v>120</v>
      </c>
      <c r="C110" s="51" t="s">
        <v>374</v>
      </c>
      <c r="D110" s="51" t="s">
        <v>720</v>
      </c>
      <c r="E110" s="51" t="s">
        <v>721</v>
      </c>
      <c r="F110" s="51" t="s">
        <v>22</v>
      </c>
      <c r="G110" s="51" t="s">
        <v>17</v>
      </c>
      <c r="H110" s="52" t="s">
        <v>9</v>
      </c>
      <c r="I110" s="53">
        <v>13942.83</v>
      </c>
      <c r="J110" s="37"/>
    </row>
    <row r="111" spans="1:16" s="1" customFormat="1" ht="18">
      <c r="A111" s="68">
        <v>97</v>
      </c>
      <c r="B111" s="51" t="s">
        <v>120</v>
      </c>
      <c r="C111" s="51" t="s">
        <v>375</v>
      </c>
      <c r="D111" s="51" t="s">
        <v>722</v>
      </c>
      <c r="E111" s="51" t="s">
        <v>723</v>
      </c>
      <c r="F111" s="51" t="s">
        <v>42</v>
      </c>
      <c r="G111" s="51" t="s">
        <v>73</v>
      </c>
      <c r="H111" s="52" t="s">
        <v>9</v>
      </c>
      <c r="I111" s="53">
        <v>30000</v>
      </c>
      <c r="J111" s="37"/>
    </row>
    <row r="112" spans="1:16" s="1" customFormat="1" ht="18">
      <c r="A112" s="68">
        <v>98</v>
      </c>
      <c r="B112" s="51" t="s">
        <v>120</v>
      </c>
      <c r="C112" s="51" t="s">
        <v>376</v>
      </c>
      <c r="D112" s="51" t="s">
        <v>724</v>
      </c>
      <c r="E112" s="51" t="s">
        <v>725</v>
      </c>
      <c r="F112" s="51" t="s">
        <v>23</v>
      </c>
      <c r="G112" s="51" t="s">
        <v>39</v>
      </c>
      <c r="H112" s="52" t="s">
        <v>9</v>
      </c>
      <c r="I112" s="53">
        <v>38115</v>
      </c>
      <c r="J112" s="37"/>
    </row>
    <row r="113" spans="1:17" s="1" customFormat="1" ht="18">
      <c r="A113" s="68">
        <v>99</v>
      </c>
      <c r="B113" s="55" t="s">
        <v>120</v>
      </c>
      <c r="C113" s="55" t="s">
        <v>377</v>
      </c>
      <c r="D113" s="55" t="s">
        <v>726</v>
      </c>
      <c r="E113" s="55" t="s">
        <v>727</v>
      </c>
      <c r="F113" s="55" t="s">
        <v>23</v>
      </c>
      <c r="G113" s="55" t="s">
        <v>26</v>
      </c>
      <c r="H113" s="52" t="s">
        <v>9</v>
      </c>
      <c r="I113" s="56">
        <v>25047</v>
      </c>
      <c r="J113" s="37"/>
    </row>
    <row r="114" spans="1:17" s="1" customFormat="1" ht="18">
      <c r="A114" s="68">
        <v>100</v>
      </c>
      <c r="B114" s="51" t="s">
        <v>120</v>
      </c>
      <c r="C114" s="51" t="s">
        <v>378</v>
      </c>
      <c r="D114" s="51" t="s">
        <v>728</v>
      </c>
      <c r="E114" s="51" t="s">
        <v>729</v>
      </c>
      <c r="F114" s="51" t="s">
        <v>23</v>
      </c>
      <c r="G114" s="51" t="s">
        <v>92</v>
      </c>
      <c r="H114" s="52" t="s">
        <v>9</v>
      </c>
      <c r="I114" s="53">
        <v>50186</v>
      </c>
      <c r="J114" s="14"/>
      <c r="K114" s="14"/>
    </row>
    <row r="115" spans="1:17" s="1" customFormat="1" ht="18">
      <c r="A115" s="68">
        <v>101</v>
      </c>
      <c r="B115" s="51" t="s">
        <v>120</v>
      </c>
      <c r="C115" s="51" t="s">
        <v>379</v>
      </c>
      <c r="D115" s="51" t="s">
        <v>730</v>
      </c>
      <c r="E115" s="51" t="s">
        <v>731</v>
      </c>
      <c r="F115" s="51" t="s">
        <v>23</v>
      </c>
      <c r="G115" s="51" t="s">
        <v>26</v>
      </c>
      <c r="H115" s="52" t="s">
        <v>9</v>
      </c>
      <c r="I115" s="53">
        <v>25047</v>
      </c>
      <c r="J115" s="37"/>
    </row>
    <row r="116" spans="1:17" s="1" customFormat="1" ht="16.5" customHeight="1">
      <c r="A116" s="68">
        <v>102</v>
      </c>
      <c r="B116" s="51" t="s">
        <v>120</v>
      </c>
      <c r="C116" s="51" t="s">
        <v>380</v>
      </c>
      <c r="D116" s="51" t="s">
        <v>732</v>
      </c>
      <c r="E116" s="51" t="s">
        <v>733</v>
      </c>
      <c r="F116" s="51" t="s">
        <v>22</v>
      </c>
      <c r="G116" s="51" t="s">
        <v>39</v>
      </c>
      <c r="H116" s="52" t="s">
        <v>9</v>
      </c>
      <c r="I116" s="53">
        <v>34711.599999999999</v>
      </c>
      <c r="J116" s="37"/>
    </row>
    <row r="117" spans="1:17" s="1" customFormat="1" ht="16.5" customHeight="1">
      <c r="A117" s="68">
        <v>103</v>
      </c>
      <c r="B117" s="51" t="s">
        <v>120</v>
      </c>
      <c r="C117" s="51" t="s">
        <v>382</v>
      </c>
      <c r="D117" s="51" t="s">
        <v>734</v>
      </c>
      <c r="E117" s="51" t="s">
        <v>735</v>
      </c>
      <c r="F117" s="51" t="s">
        <v>23</v>
      </c>
      <c r="G117" s="51" t="s">
        <v>13</v>
      </c>
      <c r="H117" s="52" t="s">
        <v>9</v>
      </c>
      <c r="I117" s="53">
        <v>18172</v>
      </c>
      <c r="J117" s="37"/>
    </row>
    <row r="118" spans="1:17" s="1" customFormat="1" ht="18">
      <c r="A118" s="68">
        <v>104</v>
      </c>
      <c r="B118" s="51" t="s">
        <v>120</v>
      </c>
      <c r="C118" s="51" t="s">
        <v>383</v>
      </c>
      <c r="D118" s="51" t="s">
        <v>736</v>
      </c>
      <c r="E118" s="51" t="s">
        <v>737</v>
      </c>
      <c r="F118" s="51" t="s">
        <v>16</v>
      </c>
      <c r="G118" s="51" t="s">
        <v>17</v>
      </c>
      <c r="H118" s="52" t="s">
        <v>9</v>
      </c>
      <c r="I118" s="53">
        <v>13813.8</v>
      </c>
      <c r="J118" s="37"/>
      <c r="K118" s="10"/>
    </row>
    <row r="119" spans="1:17" s="1" customFormat="1" ht="18">
      <c r="A119" s="68">
        <v>105</v>
      </c>
      <c r="B119" s="51" t="s">
        <v>120</v>
      </c>
      <c r="C119" s="51" t="s">
        <v>384</v>
      </c>
      <c r="D119" s="51" t="s">
        <v>738</v>
      </c>
      <c r="E119" s="51" t="s">
        <v>739</v>
      </c>
      <c r="F119" s="51" t="s">
        <v>14</v>
      </c>
      <c r="G119" s="51" t="s">
        <v>50</v>
      </c>
      <c r="H119" s="52" t="s">
        <v>9</v>
      </c>
      <c r="I119" s="53">
        <v>33000</v>
      </c>
      <c r="J119" s="37"/>
    </row>
    <row r="120" spans="1:17" s="1" customFormat="1" ht="18">
      <c r="A120" s="68">
        <v>106</v>
      </c>
      <c r="B120" s="51" t="s">
        <v>120</v>
      </c>
      <c r="C120" s="51" t="s">
        <v>385</v>
      </c>
      <c r="D120" s="51" t="s">
        <v>740</v>
      </c>
      <c r="E120" s="51" t="s">
        <v>741</v>
      </c>
      <c r="F120" s="51" t="s">
        <v>191</v>
      </c>
      <c r="G120" s="51" t="s">
        <v>231</v>
      </c>
      <c r="H120" s="52" t="s">
        <v>9</v>
      </c>
      <c r="I120" s="53">
        <v>40100.5</v>
      </c>
      <c r="J120" s="37"/>
    </row>
    <row r="121" spans="1:17" s="1" customFormat="1" ht="16.5" customHeight="1">
      <c r="A121" s="68">
        <v>107</v>
      </c>
      <c r="B121" s="51" t="s">
        <v>120</v>
      </c>
      <c r="C121" s="51" t="s">
        <v>386</v>
      </c>
      <c r="D121" s="51" t="s">
        <v>742</v>
      </c>
      <c r="E121" s="51" t="s">
        <v>743</v>
      </c>
      <c r="F121" s="51" t="s">
        <v>60</v>
      </c>
      <c r="G121" s="51" t="s">
        <v>62</v>
      </c>
      <c r="H121" s="52" t="s">
        <v>9</v>
      </c>
      <c r="I121" s="53">
        <v>21707.4</v>
      </c>
      <c r="J121" s="37"/>
      <c r="K121" s="13"/>
    </row>
    <row r="122" spans="1:17" s="1" customFormat="1" ht="18">
      <c r="A122" s="68">
        <v>108</v>
      </c>
      <c r="B122" s="51" t="s">
        <v>120</v>
      </c>
      <c r="C122" s="51" t="s">
        <v>387</v>
      </c>
      <c r="D122" s="51" t="s">
        <v>744</v>
      </c>
      <c r="E122" s="51" t="s">
        <v>745</v>
      </c>
      <c r="F122" s="51" t="s">
        <v>177</v>
      </c>
      <c r="G122" s="51" t="s">
        <v>11</v>
      </c>
      <c r="H122" s="52" t="s">
        <v>9</v>
      </c>
      <c r="I122" s="53">
        <v>63888</v>
      </c>
      <c r="J122" s="37"/>
    </row>
    <row r="123" spans="1:17" s="1" customFormat="1" ht="18">
      <c r="A123" s="68">
        <v>109</v>
      </c>
      <c r="B123" s="51" t="s">
        <v>120</v>
      </c>
      <c r="C123" s="51" t="s">
        <v>388</v>
      </c>
      <c r="D123" s="51" t="s">
        <v>746</v>
      </c>
      <c r="E123" s="51" t="s">
        <v>747</v>
      </c>
      <c r="F123" s="51" t="s">
        <v>53</v>
      </c>
      <c r="G123" s="51" t="s">
        <v>26</v>
      </c>
      <c r="H123" s="52" t="s">
        <v>9</v>
      </c>
      <c r="I123" s="53">
        <v>28749.599999999999</v>
      </c>
      <c r="J123" s="37"/>
    </row>
    <row r="124" spans="1:17" s="2" customFormat="1" ht="18">
      <c r="A124" s="68">
        <v>110</v>
      </c>
      <c r="B124" s="51" t="s">
        <v>120</v>
      </c>
      <c r="C124" s="51" t="s">
        <v>389</v>
      </c>
      <c r="D124" s="51" t="s">
        <v>748</v>
      </c>
      <c r="E124" s="51" t="s">
        <v>749</v>
      </c>
      <c r="F124" s="51" t="s">
        <v>46</v>
      </c>
      <c r="G124" s="51" t="s">
        <v>47</v>
      </c>
      <c r="H124" s="52" t="s">
        <v>9</v>
      </c>
      <c r="I124" s="53">
        <v>24200</v>
      </c>
      <c r="J124" s="37"/>
      <c r="K124" s="1"/>
      <c r="L124" s="1"/>
      <c r="M124" s="1"/>
      <c r="N124" s="1"/>
      <c r="O124" s="1"/>
      <c r="P124" s="1"/>
      <c r="Q124" s="1"/>
    </row>
    <row r="125" spans="1:17" s="1" customFormat="1" ht="16.5" customHeight="1">
      <c r="A125" s="68">
        <v>111</v>
      </c>
      <c r="B125" s="51" t="s">
        <v>120</v>
      </c>
      <c r="C125" s="51" t="s">
        <v>390</v>
      </c>
      <c r="D125" s="51" t="s">
        <v>750</v>
      </c>
      <c r="E125" s="51" t="s">
        <v>751</v>
      </c>
      <c r="F125" s="51" t="s">
        <v>23</v>
      </c>
      <c r="G125" s="51" t="s">
        <v>25</v>
      </c>
      <c r="H125" s="52" t="s">
        <v>9</v>
      </c>
      <c r="I125" s="53">
        <v>18216</v>
      </c>
      <c r="J125" s="37"/>
    </row>
    <row r="126" spans="1:17" s="1" customFormat="1" ht="18">
      <c r="A126" s="68">
        <v>112</v>
      </c>
      <c r="B126" s="51" t="s">
        <v>120</v>
      </c>
      <c r="C126" s="51" t="s">
        <v>391</v>
      </c>
      <c r="D126" s="51" t="s">
        <v>665</v>
      </c>
      <c r="E126" s="51" t="s">
        <v>752</v>
      </c>
      <c r="F126" s="51" t="s">
        <v>31</v>
      </c>
      <c r="G126" s="51" t="s">
        <v>392</v>
      </c>
      <c r="H126" s="52" t="s">
        <v>9</v>
      </c>
      <c r="I126" s="53">
        <v>44000</v>
      </c>
      <c r="J126" s="37"/>
    </row>
    <row r="127" spans="1:17" s="1" customFormat="1" ht="18">
      <c r="A127" s="68">
        <v>113</v>
      </c>
      <c r="B127" s="51" t="s">
        <v>120</v>
      </c>
      <c r="C127" s="51" t="s">
        <v>393</v>
      </c>
      <c r="D127" s="51" t="s">
        <v>753</v>
      </c>
      <c r="E127" s="51" t="s">
        <v>754</v>
      </c>
      <c r="F127" s="51" t="s">
        <v>187</v>
      </c>
      <c r="G127" s="51" t="s">
        <v>13</v>
      </c>
      <c r="H127" s="52" t="s">
        <v>9</v>
      </c>
      <c r="I127" s="53">
        <v>24000</v>
      </c>
      <c r="J127" s="46"/>
      <c r="K127" s="4"/>
    </row>
    <row r="128" spans="1:17" s="1" customFormat="1" ht="18">
      <c r="A128" s="68">
        <v>114</v>
      </c>
      <c r="B128" s="51" t="s">
        <v>120</v>
      </c>
      <c r="C128" s="51" t="s">
        <v>395</v>
      </c>
      <c r="D128" s="51" t="s">
        <v>755</v>
      </c>
      <c r="E128" s="51" t="s">
        <v>756</v>
      </c>
      <c r="F128" s="51" t="s">
        <v>16</v>
      </c>
      <c r="G128" s="51" t="s">
        <v>49</v>
      </c>
      <c r="H128" s="52" t="s">
        <v>9</v>
      </c>
      <c r="I128" s="53">
        <v>17077.5</v>
      </c>
      <c r="J128" s="37"/>
    </row>
    <row r="129" spans="1:11" s="1" customFormat="1" ht="18">
      <c r="A129" s="68">
        <v>115</v>
      </c>
      <c r="B129" s="51" t="s">
        <v>120</v>
      </c>
      <c r="C129" s="51" t="s">
        <v>397</v>
      </c>
      <c r="D129" s="51" t="s">
        <v>757</v>
      </c>
      <c r="E129" s="51" t="s">
        <v>758</v>
      </c>
      <c r="F129" s="51" t="s">
        <v>16</v>
      </c>
      <c r="G129" s="51" t="s">
        <v>17</v>
      </c>
      <c r="H129" s="52" t="s">
        <v>9</v>
      </c>
      <c r="I129" s="53">
        <v>13156</v>
      </c>
      <c r="J129" s="37"/>
    </row>
    <row r="130" spans="1:11" s="1" customFormat="1" ht="18">
      <c r="A130" s="68">
        <v>116</v>
      </c>
      <c r="B130" s="51" t="s">
        <v>120</v>
      </c>
      <c r="C130" s="51" t="s">
        <v>398</v>
      </c>
      <c r="D130" s="51" t="s">
        <v>759</v>
      </c>
      <c r="E130" s="51" t="s">
        <v>760</v>
      </c>
      <c r="F130" s="51" t="s">
        <v>23</v>
      </c>
      <c r="G130" s="51" t="s">
        <v>17</v>
      </c>
      <c r="H130" s="52" t="s">
        <v>9</v>
      </c>
      <c r="I130" s="53">
        <v>13092.75</v>
      </c>
      <c r="J130" s="37"/>
    </row>
    <row r="131" spans="1:11" s="1" customFormat="1" ht="18">
      <c r="A131" s="68">
        <v>117</v>
      </c>
      <c r="B131" s="51" t="s">
        <v>120</v>
      </c>
      <c r="C131" s="51" t="s">
        <v>399</v>
      </c>
      <c r="D131" s="51" t="s">
        <v>761</v>
      </c>
      <c r="E131" s="51" t="s">
        <v>762</v>
      </c>
      <c r="F131" s="51" t="s">
        <v>16</v>
      </c>
      <c r="G131" s="51" t="s">
        <v>17</v>
      </c>
      <c r="H131" s="52" t="s">
        <v>9</v>
      </c>
      <c r="I131" s="53">
        <v>13206.6</v>
      </c>
      <c r="J131" s="37"/>
    </row>
    <row r="132" spans="1:11" s="1" customFormat="1" ht="18">
      <c r="A132" s="68">
        <v>118</v>
      </c>
      <c r="B132" s="51" t="s">
        <v>120</v>
      </c>
      <c r="C132" s="51" t="s">
        <v>401</v>
      </c>
      <c r="D132" s="51" t="s">
        <v>763</v>
      </c>
      <c r="E132" s="51" t="s">
        <v>764</v>
      </c>
      <c r="F132" s="51" t="s">
        <v>23</v>
      </c>
      <c r="G132" s="51" t="s">
        <v>49</v>
      </c>
      <c r="H132" s="52" t="s">
        <v>9</v>
      </c>
      <c r="I132" s="53">
        <v>22264</v>
      </c>
      <c r="J132" s="13"/>
      <c r="K132" s="13"/>
    </row>
    <row r="133" spans="1:11" s="1" customFormat="1" ht="16.5" customHeight="1">
      <c r="A133" s="68">
        <v>119</v>
      </c>
      <c r="B133" s="51" t="s">
        <v>120</v>
      </c>
      <c r="C133" s="80">
        <v>681</v>
      </c>
      <c r="D133" s="51" t="s">
        <v>765</v>
      </c>
      <c r="E133" s="51" t="s">
        <v>766</v>
      </c>
      <c r="F133" s="51" t="s">
        <v>14</v>
      </c>
      <c r="G133" s="51" t="s">
        <v>15</v>
      </c>
      <c r="H133" s="52" t="s">
        <v>9</v>
      </c>
      <c r="I133" s="53">
        <v>55660</v>
      </c>
      <c r="J133" s="37"/>
    </row>
    <row r="134" spans="1:11" s="1" customFormat="1" ht="16.5" customHeight="1">
      <c r="A134" s="68">
        <v>120</v>
      </c>
      <c r="B134" s="51" t="s">
        <v>120</v>
      </c>
      <c r="C134" s="51" t="s">
        <v>403</v>
      </c>
      <c r="D134" s="51" t="s">
        <v>767</v>
      </c>
      <c r="E134" s="51" t="s">
        <v>768</v>
      </c>
      <c r="F134" s="51" t="s">
        <v>14</v>
      </c>
      <c r="G134" s="51" t="s">
        <v>48</v>
      </c>
      <c r="H134" s="52" t="s">
        <v>9</v>
      </c>
      <c r="I134" s="53">
        <v>24000</v>
      </c>
      <c r="J134" s="37"/>
    </row>
    <row r="135" spans="1:11" s="1" customFormat="1" ht="18">
      <c r="A135" s="68">
        <v>121</v>
      </c>
      <c r="B135" s="51" t="s">
        <v>120</v>
      </c>
      <c r="C135" s="51" t="s">
        <v>404</v>
      </c>
      <c r="D135" s="51" t="s">
        <v>769</v>
      </c>
      <c r="E135" s="51" t="s">
        <v>770</v>
      </c>
      <c r="F135" s="51" t="s">
        <v>128</v>
      </c>
      <c r="G135" s="51" t="s">
        <v>13</v>
      </c>
      <c r="H135" s="52" t="s">
        <v>9</v>
      </c>
      <c r="I135" s="53">
        <v>26620</v>
      </c>
      <c r="J135" s="37"/>
    </row>
    <row r="136" spans="1:11" s="1" customFormat="1" ht="18">
      <c r="A136" s="68">
        <v>122</v>
      </c>
      <c r="B136" s="51" t="s">
        <v>120</v>
      </c>
      <c r="C136" s="51" t="s">
        <v>405</v>
      </c>
      <c r="D136" s="51" t="s">
        <v>771</v>
      </c>
      <c r="E136" s="51" t="s">
        <v>772</v>
      </c>
      <c r="F136" s="51" t="s">
        <v>128</v>
      </c>
      <c r="G136" s="51" t="s">
        <v>25</v>
      </c>
      <c r="H136" s="52" t="s">
        <v>9</v>
      </c>
      <c r="I136" s="53">
        <v>18216</v>
      </c>
      <c r="J136" s="37"/>
      <c r="K136" s="10"/>
    </row>
    <row r="137" spans="1:11" s="1" customFormat="1" ht="18">
      <c r="A137" s="68">
        <v>123</v>
      </c>
      <c r="B137" s="51" t="s">
        <v>120</v>
      </c>
      <c r="C137" s="51" t="s">
        <v>406</v>
      </c>
      <c r="D137" s="51" t="s">
        <v>773</v>
      </c>
      <c r="E137" s="51" t="s">
        <v>774</v>
      </c>
      <c r="F137" s="51" t="s">
        <v>23</v>
      </c>
      <c r="G137" s="51" t="s">
        <v>8</v>
      </c>
      <c r="H137" s="52" t="s">
        <v>9</v>
      </c>
      <c r="I137" s="53">
        <v>25047</v>
      </c>
      <c r="J137" s="37"/>
    </row>
    <row r="138" spans="1:11" s="1" customFormat="1" ht="16.5" customHeight="1">
      <c r="A138" s="68">
        <v>124</v>
      </c>
      <c r="B138" s="51" t="s">
        <v>120</v>
      </c>
      <c r="C138" s="51" t="s">
        <v>407</v>
      </c>
      <c r="D138" s="51" t="s">
        <v>775</v>
      </c>
      <c r="E138" s="51" t="s">
        <v>776</v>
      </c>
      <c r="F138" s="51" t="s">
        <v>205</v>
      </c>
      <c r="G138" s="51" t="s">
        <v>13</v>
      </c>
      <c r="H138" s="52" t="s">
        <v>9</v>
      </c>
      <c r="I138" s="53">
        <v>25047</v>
      </c>
      <c r="J138" s="37"/>
    </row>
    <row r="139" spans="1:11" s="1" customFormat="1" ht="18">
      <c r="A139" s="68">
        <v>125</v>
      </c>
      <c r="B139" s="51" t="s">
        <v>120</v>
      </c>
      <c r="C139" s="51" t="s">
        <v>411</v>
      </c>
      <c r="D139" s="51" t="s">
        <v>777</v>
      </c>
      <c r="E139" s="51" t="s">
        <v>778</v>
      </c>
      <c r="F139" s="51" t="s">
        <v>128</v>
      </c>
      <c r="G139" s="51" t="s">
        <v>412</v>
      </c>
      <c r="H139" s="52" t="s">
        <v>9</v>
      </c>
      <c r="I139" s="53">
        <v>25000</v>
      </c>
      <c r="J139" s="44"/>
      <c r="K139" s="2"/>
    </row>
    <row r="140" spans="1:11" s="1" customFormat="1" ht="18">
      <c r="A140" s="68">
        <v>126</v>
      </c>
      <c r="B140" s="51" t="s">
        <v>120</v>
      </c>
      <c r="C140" s="51" t="s">
        <v>413</v>
      </c>
      <c r="D140" s="51" t="s">
        <v>779</v>
      </c>
      <c r="E140" s="51" t="s">
        <v>780</v>
      </c>
      <c r="F140" s="51" t="s">
        <v>128</v>
      </c>
      <c r="G140" s="51" t="s">
        <v>62</v>
      </c>
      <c r="H140" s="52" t="s">
        <v>9</v>
      </c>
      <c r="I140" s="53">
        <v>22365.200000000001</v>
      </c>
      <c r="J140" s="37"/>
    </row>
    <row r="141" spans="1:11" s="1" customFormat="1" ht="18">
      <c r="A141" s="68">
        <v>127</v>
      </c>
      <c r="B141" s="51" t="s">
        <v>120</v>
      </c>
      <c r="C141" s="51" t="s">
        <v>414</v>
      </c>
      <c r="D141" s="51" t="s">
        <v>781</v>
      </c>
      <c r="E141" s="51" t="s">
        <v>782</v>
      </c>
      <c r="F141" s="51" t="s">
        <v>128</v>
      </c>
      <c r="G141" s="51" t="s">
        <v>62</v>
      </c>
      <c r="H141" s="52" t="s">
        <v>9</v>
      </c>
      <c r="I141" s="53">
        <v>22365.200000000001</v>
      </c>
      <c r="J141" s="37"/>
    </row>
    <row r="142" spans="1:11" s="1" customFormat="1" ht="18">
      <c r="A142" s="68">
        <v>128</v>
      </c>
      <c r="B142" s="51" t="s">
        <v>120</v>
      </c>
      <c r="C142" s="51" t="s">
        <v>415</v>
      </c>
      <c r="D142" s="51" t="s">
        <v>742</v>
      </c>
      <c r="E142" s="51" t="s">
        <v>783</v>
      </c>
      <c r="F142" s="51" t="s">
        <v>53</v>
      </c>
      <c r="G142" s="51" t="s">
        <v>133</v>
      </c>
      <c r="H142" s="52" t="s">
        <v>9</v>
      </c>
      <c r="I142" s="53">
        <v>22770</v>
      </c>
      <c r="J142" s="37"/>
    </row>
    <row r="143" spans="1:11" s="1" customFormat="1" ht="18">
      <c r="A143" s="68">
        <v>129</v>
      </c>
      <c r="B143" s="51" t="s">
        <v>120</v>
      </c>
      <c r="C143" s="51" t="s">
        <v>417</v>
      </c>
      <c r="D143" s="51" t="s">
        <v>784</v>
      </c>
      <c r="E143" s="51" t="s">
        <v>785</v>
      </c>
      <c r="F143" s="51" t="s">
        <v>205</v>
      </c>
      <c r="G143" s="51" t="s">
        <v>13</v>
      </c>
      <c r="H143" s="52" t="s">
        <v>9</v>
      </c>
      <c r="I143" s="53">
        <v>25047</v>
      </c>
      <c r="J143" s="37"/>
    </row>
    <row r="144" spans="1:11" s="1" customFormat="1" ht="18">
      <c r="A144" s="68">
        <v>130</v>
      </c>
      <c r="B144" s="51" t="s">
        <v>120</v>
      </c>
      <c r="C144" s="51" t="s">
        <v>418</v>
      </c>
      <c r="D144" s="51" t="s">
        <v>786</v>
      </c>
      <c r="E144" s="51" t="s">
        <v>787</v>
      </c>
      <c r="F144" s="51" t="s">
        <v>128</v>
      </c>
      <c r="G144" s="51" t="s">
        <v>62</v>
      </c>
      <c r="H144" s="52" t="s">
        <v>9</v>
      </c>
      <c r="I144" s="53">
        <v>24414.5</v>
      </c>
      <c r="J144" s="37"/>
    </row>
    <row r="145" spans="1:17" s="1" customFormat="1" ht="16.5" customHeight="1">
      <c r="A145" s="68">
        <v>131</v>
      </c>
      <c r="B145" s="51" t="s">
        <v>120</v>
      </c>
      <c r="C145" s="51" t="s">
        <v>420</v>
      </c>
      <c r="D145" s="51" t="s">
        <v>788</v>
      </c>
      <c r="E145" s="51" t="s">
        <v>789</v>
      </c>
      <c r="F145" s="51" t="s">
        <v>16</v>
      </c>
      <c r="G145" s="51" t="s">
        <v>17</v>
      </c>
      <c r="H145" s="52" t="s">
        <v>9</v>
      </c>
      <c r="I145" s="53">
        <v>13248</v>
      </c>
      <c r="J145" s="37"/>
      <c r="L145" s="2"/>
      <c r="M145" s="2"/>
      <c r="N145" s="2"/>
      <c r="O145" s="2"/>
      <c r="P145" s="2"/>
      <c r="Q145" s="2"/>
    </row>
    <row r="146" spans="1:17" s="1" customFormat="1" ht="18">
      <c r="A146" s="68">
        <v>132</v>
      </c>
      <c r="B146" s="51" t="s">
        <v>120</v>
      </c>
      <c r="C146" s="51" t="s">
        <v>421</v>
      </c>
      <c r="D146" s="51" t="s">
        <v>790</v>
      </c>
      <c r="E146" s="51" t="s">
        <v>791</v>
      </c>
      <c r="F146" s="51" t="s">
        <v>31</v>
      </c>
      <c r="G146" s="51" t="s">
        <v>44</v>
      </c>
      <c r="H146" s="52" t="s">
        <v>9</v>
      </c>
      <c r="I146" s="53">
        <v>30000</v>
      </c>
      <c r="J146" s="13"/>
      <c r="K146" s="13"/>
      <c r="L146" s="13"/>
      <c r="M146" s="13"/>
      <c r="N146" s="13"/>
      <c r="O146" s="13"/>
      <c r="P146" s="13"/>
      <c r="Q146" s="13"/>
    </row>
    <row r="147" spans="1:17" s="1" customFormat="1" ht="18">
      <c r="A147" s="68">
        <v>133</v>
      </c>
      <c r="B147" s="51" t="s">
        <v>120</v>
      </c>
      <c r="C147" s="51" t="s">
        <v>423</v>
      </c>
      <c r="D147" s="51" t="s">
        <v>792</v>
      </c>
      <c r="E147" s="51" t="s">
        <v>793</v>
      </c>
      <c r="F147" s="51" t="s">
        <v>424</v>
      </c>
      <c r="G147" s="51" t="s">
        <v>13</v>
      </c>
      <c r="H147" s="52" t="s">
        <v>9</v>
      </c>
      <c r="I147" s="53">
        <v>28750</v>
      </c>
      <c r="J147" s="13"/>
      <c r="K147" s="13"/>
    </row>
    <row r="148" spans="1:17" s="1" customFormat="1" ht="18">
      <c r="A148" s="68">
        <v>134</v>
      </c>
      <c r="B148" s="51" t="s">
        <v>120</v>
      </c>
      <c r="C148" s="51" t="s">
        <v>425</v>
      </c>
      <c r="D148" s="51" t="s">
        <v>794</v>
      </c>
      <c r="E148" s="51" t="s">
        <v>795</v>
      </c>
      <c r="F148" s="51" t="s">
        <v>12</v>
      </c>
      <c r="G148" s="51" t="s">
        <v>66</v>
      </c>
      <c r="H148" s="52" t="s">
        <v>9</v>
      </c>
      <c r="I148" s="53">
        <v>18216</v>
      </c>
      <c r="J148" s="37"/>
    </row>
    <row r="149" spans="1:17" s="1" customFormat="1" ht="16.5" customHeight="1">
      <c r="A149" s="68">
        <v>135</v>
      </c>
      <c r="B149" s="51" t="s">
        <v>120</v>
      </c>
      <c r="C149" s="51" t="s">
        <v>426</v>
      </c>
      <c r="D149" s="51" t="s">
        <v>796</v>
      </c>
      <c r="E149" s="51" t="s">
        <v>797</v>
      </c>
      <c r="F149" s="51" t="s">
        <v>16</v>
      </c>
      <c r="G149" s="51" t="s">
        <v>17</v>
      </c>
      <c r="H149" s="52" t="s">
        <v>9</v>
      </c>
      <c r="I149" s="53">
        <v>13248</v>
      </c>
      <c r="J149" s="37"/>
      <c r="L149" s="14"/>
      <c r="M149" s="14"/>
      <c r="N149" s="14"/>
      <c r="O149" s="14"/>
      <c r="P149" s="14"/>
      <c r="Q149" s="14"/>
    </row>
    <row r="150" spans="1:17" s="1" customFormat="1" ht="16.5" customHeight="1">
      <c r="A150" s="68">
        <v>136</v>
      </c>
      <c r="B150" s="51" t="s">
        <v>120</v>
      </c>
      <c r="C150" s="51" t="s">
        <v>427</v>
      </c>
      <c r="D150" s="55" t="s">
        <v>798</v>
      </c>
      <c r="E150" s="55" t="s">
        <v>799</v>
      </c>
      <c r="F150" s="51" t="s">
        <v>23</v>
      </c>
      <c r="G150" s="51" t="s">
        <v>58</v>
      </c>
      <c r="H150" s="52" t="s">
        <v>9</v>
      </c>
      <c r="I150" s="53">
        <v>20289.5</v>
      </c>
      <c r="J150" s="37"/>
      <c r="L150" s="14"/>
      <c r="M150" s="14"/>
      <c r="N150" s="14"/>
      <c r="O150" s="14"/>
      <c r="P150" s="14"/>
      <c r="Q150" s="14"/>
    </row>
    <row r="151" spans="1:17" s="1" customFormat="1" ht="18">
      <c r="A151" s="68">
        <v>137</v>
      </c>
      <c r="B151" s="55" t="s">
        <v>120</v>
      </c>
      <c r="C151" s="55" t="s">
        <v>428</v>
      </c>
      <c r="D151" s="51" t="s">
        <v>800</v>
      </c>
      <c r="E151" s="51" t="s">
        <v>801</v>
      </c>
      <c r="F151" s="55" t="s">
        <v>51</v>
      </c>
      <c r="G151" s="55" t="s">
        <v>133</v>
      </c>
      <c r="H151" s="52" t="s">
        <v>9</v>
      </c>
      <c r="I151" s="56">
        <v>22770</v>
      </c>
      <c r="J151" s="13"/>
      <c r="K151" s="13"/>
      <c r="L151" s="13"/>
      <c r="M151" s="13"/>
      <c r="N151" s="13"/>
      <c r="O151" s="13"/>
      <c r="P151" s="13"/>
      <c r="Q151" s="13"/>
    </row>
    <row r="152" spans="1:17" s="1" customFormat="1" ht="18">
      <c r="A152" s="68">
        <v>138</v>
      </c>
      <c r="B152" s="51" t="s">
        <v>120</v>
      </c>
      <c r="C152" s="51" t="s">
        <v>429</v>
      </c>
      <c r="D152" s="51" t="s">
        <v>802</v>
      </c>
      <c r="E152" s="51" t="s">
        <v>803</v>
      </c>
      <c r="F152" s="51" t="s">
        <v>33</v>
      </c>
      <c r="G152" s="51" t="s">
        <v>78</v>
      </c>
      <c r="H152" s="52" t="s">
        <v>9</v>
      </c>
      <c r="I152" s="53">
        <v>31500</v>
      </c>
      <c r="J152" s="13"/>
      <c r="K152" s="13"/>
      <c r="L152" s="13"/>
      <c r="M152" s="13"/>
      <c r="N152" s="13"/>
      <c r="O152" s="13"/>
      <c r="P152" s="13"/>
      <c r="Q152" s="13"/>
    </row>
    <row r="153" spans="1:17" s="1" customFormat="1" ht="18">
      <c r="A153" s="68">
        <v>139</v>
      </c>
      <c r="B153" s="51" t="s">
        <v>120</v>
      </c>
      <c r="C153" s="51" t="s">
        <v>430</v>
      </c>
      <c r="D153" s="51" t="s">
        <v>804</v>
      </c>
      <c r="E153" s="51" t="s">
        <v>805</v>
      </c>
      <c r="F153" s="51" t="s">
        <v>23</v>
      </c>
      <c r="G153" s="51" t="s">
        <v>431</v>
      </c>
      <c r="H153" s="52" t="s">
        <v>9</v>
      </c>
      <c r="I153" s="53">
        <v>119790</v>
      </c>
      <c r="J153" s="37"/>
      <c r="L153" s="13"/>
      <c r="M153" s="13"/>
      <c r="N153" s="13"/>
      <c r="O153" s="13"/>
      <c r="P153" s="13"/>
      <c r="Q153" s="13"/>
    </row>
    <row r="154" spans="1:17" s="2" customFormat="1" ht="16.5" customHeight="1">
      <c r="A154" s="68">
        <v>140</v>
      </c>
      <c r="B154" s="51" t="s">
        <v>120</v>
      </c>
      <c r="C154" s="51" t="s">
        <v>432</v>
      </c>
      <c r="D154" s="51" t="s">
        <v>806</v>
      </c>
      <c r="E154" s="51" t="s">
        <v>807</v>
      </c>
      <c r="F154" s="51" t="s">
        <v>31</v>
      </c>
      <c r="G154" s="51" t="s">
        <v>101</v>
      </c>
      <c r="H154" s="52" t="s">
        <v>9</v>
      </c>
      <c r="I154" s="53">
        <v>125235</v>
      </c>
      <c r="J154" s="37"/>
      <c r="K154" s="1"/>
      <c r="L154" s="13"/>
      <c r="M154" s="13"/>
      <c r="N154" s="13"/>
      <c r="O154" s="13"/>
      <c r="P154" s="13"/>
      <c r="Q154" s="13"/>
    </row>
    <row r="155" spans="1:17" s="1" customFormat="1" ht="16.5" customHeight="1">
      <c r="A155" s="68">
        <v>141</v>
      </c>
      <c r="B155" s="51" t="s">
        <v>120</v>
      </c>
      <c r="C155" s="51" t="s">
        <v>433</v>
      </c>
      <c r="D155" s="51" t="s">
        <v>808</v>
      </c>
      <c r="E155" s="51" t="s">
        <v>809</v>
      </c>
      <c r="F155" s="51" t="s">
        <v>169</v>
      </c>
      <c r="G155" s="51" t="s">
        <v>91</v>
      </c>
      <c r="H155" s="52" t="s">
        <v>9</v>
      </c>
      <c r="I155" s="53">
        <v>77000</v>
      </c>
      <c r="J155" s="37"/>
      <c r="L155" s="13"/>
      <c r="M155" s="13"/>
      <c r="N155" s="13"/>
      <c r="O155" s="13"/>
      <c r="P155" s="13"/>
      <c r="Q155" s="13"/>
    </row>
    <row r="156" spans="1:17" s="1" customFormat="1" ht="18">
      <c r="A156" s="68">
        <v>142</v>
      </c>
      <c r="B156" s="51" t="s">
        <v>120</v>
      </c>
      <c r="C156" s="51" t="s">
        <v>435</v>
      </c>
      <c r="D156" s="51" t="s">
        <v>810</v>
      </c>
      <c r="E156" s="51" t="s">
        <v>811</v>
      </c>
      <c r="F156" s="51" t="s">
        <v>64</v>
      </c>
      <c r="G156" s="51" t="s">
        <v>436</v>
      </c>
      <c r="H156" s="52" t="s">
        <v>9</v>
      </c>
      <c r="I156" s="53">
        <v>93500</v>
      </c>
      <c r="J156" s="37"/>
      <c r="L156" s="13"/>
      <c r="M156" s="13"/>
      <c r="N156" s="13"/>
      <c r="O156" s="13"/>
      <c r="P156" s="13"/>
      <c r="Q156" s="13"/>
    </row>
    <row r="157" spans="1:17" s="1" customFormat="1" ht="18">
      <c r="A157" s="68">
        <v>143</v>
      </c>
      <c r="B157" s="51" t="s">
        <v>120</v>
      </c>
      <c r="C157" s="51" t="s">
        <v>437</v>
      </c>
      <c r="D157" s="51" t="s">
        <v>812</v>
      </c>
      <c r="E157" s="51" t="s">
        <v>813</v>
      </c>
      <c r="F157" s="51" t="s">
        <v>60</v>
      </c>
      <c r="G157" s="51" t="s">
        <v>61</v>
      </c>
      <c r="H157" s="52" t="s">
        <v>9</v>
      </c>
      <c r="I157" s="53">
        <v>99000</v>
      </c>
      <c r="J157" s="13"/>
      <c r="K157" s="13"/>
      <c r="L157" s="13"/>
      <c r="M157" s="13"/>
      <c r="N157" s="13"/>
      <c r="O157" s="13"/>
      <c r="P157" s="13"/>
      <c r="Q157" s="13"/>
    </row>
    <row r="158" spans="1:17" s="1" customFormat="1" ht="18">
      <c r="A158" s="68">
        <v>144</v>
      </c>
      <c r="B158" s="51" t="s">
        <v>120</v>
      </c>
      <c r="C158" s="51" t="s">
        <v>438</v>
      </c>
      <c r="D158" s="51" t="s">
        <v>814</v>
      </c>
      <c r="E158" s="51" t="s">
        <v>815</v>
      </c>
      <c r="F158" s="51" t="s">
        <v>38</v>
      </c>
      <c r="G158" s="51" t="s">
        <v>439</v>
      </c>
      <c r="H158" s="52" t="s">
        <v>9</v>
      </c>
      <c r="I158" s="53">
        <v>85000</v>
      </c>
      <c r="J158" s="37"/>
      <c r="L158" s="13"/>
      <c r="M158" s="13"/>
      <c r="N158" s="13"/>
      <c r="O158" s="13"/>
      <c r="P158" s="13"/>
      <c r="Q158" s="13"/>
    </row>
    <row r="159" spans="1:17" s="1" customFormat="1" ht="18">
      <c r="A159" s="68">
        <v>145</v>
      </c>
      <c r="B159" s="51" t="s">
        <v>120</v>
      </c>
      <c r="C159" s="51" t="s">
        <v>440</v>
      </c>
      <c r="D159" s="51" t="s">
        <v>816</v>
      </c>
      <c r="E159" s="51" t="s">
        <v>817</v>
      </c>
      <c r="F159" s="51" t="s">
        <v>33</v>
      </c>
      <c r="G159" s="51" t="s">
        <v>43</v>
      </c>
      <c r="H159" s="52" t="s">
        <v>9</v>
      </c>
      <c r="I159" s="53">
        <v>122452</v>
      </c>
      <c r="J159" s="14"/>
      <c r="K159" s="14"/>
      <c r="L159" s="13"/>
      <c r="M159" s="13"/>
      <c r="N159" s="13"/>
      <c r="O159" s="13"/>
      <c r="P159" s="13"/>
      <c r="Q159" s="13"/>
    </row>
    <row r="160" spans="1:17" s="1" customFormat="1" ht="16.5" customHeight="1">
      <c r="A160" s="68">
        <v>146</v>
      </c>
      <c r="B160" s="51" t="s">
        <v>120</v>
      </c>
      <c r="C160" s="51" t="s">
        <v>441</v>
      </c>
      <c r="D160" s="51" t="s">
        <v>818</v>
      </c>
      <c r="E160" s="51" t="s">
        <v>819</v>
      </c>
      <c r="F160" s="51" t="s">
        <v>53</v>
      </c>
      <c r="G160" s="51" t="s">
        <v>307</v>
      </c>
      <c r="H160" s="52" t="s">
        <v>9</v>
      </c>
      <c r="I160" s="53">
        <v>80500</v>
      </c>
      <c r="J160" s="44"/>
      <c r="K160" s="2"/>
      <c r="L160" s="13"/>
      <c r="M160" s="13"/>
      <c r="N160" s="13"/>
      <c r="O160" s="13"/>
      <c r="P160" s="13"/>
      <c r="Q160" s="13"/>
    </row>
    <row r="161" spans="1:17" s="1" customFormat="1" ht="16.5" customHeight="1">
      <c r="A161" s="68">
        <v>147</v>
      </c>
      <c r="B161" s="51" t="s">
        <v>120</v>
      </c>
      <c r="C161" s="51" t="s">
        <v>442</v>
      </c>
      <c r="D161" s="51" t="s">
        <v>820</v>
      </c>
      <c r="E161" s="51" t="s">
        <v>821</v>
      </c>
      <c r="F161" s="51" t="s">
        <v>42</v>
      </c>
      <c r="G161" s="51" t="s">
        <v>443</v>
      </c>
      <c r="H161" s="52" t="s">
        <v>9</v>
      </c>
      <c r="I161" s="53">
        <v>82500</v>
      </c>
      <c r="J161" s="13"/>
      <c r="K161" s="13"/>
      <c r="L161" s="13"/>
      <c r="M161" s="13"/>
      <c r="N161" s="13"/>
      <c r="O161" s="13"/>
      <c r="P161" s="13"/>
      <c r="Q161" s="13"/>
    </row>
    <row r="162" spans="1:17" s="1" customFormat="1" ht="18">
      <c r="A162" s="68">
        <v>148</v>
      </c>
      <c r="B162" s="51" t="s">
        <v>120</v>
      </c>
      <c r="C162" s="51" t="s">
        <v>444</v>
      </c>
      <c r="D162" s="51" t="s">
        <v>822</v>
      </c>
      <c r="E162" s="51" t="s">
        <v>823</v>
      </c>
      <c r="F162" s="51" t="s">
        <v>14</v>
      </c>
      <c r="G162" s="51" t="s">
        <v>18</v>
      </c>
      <c r="H162" s="52" t="s">
        <v>9</v>
      </c>
      <c r="I162" s="53">
        <v>108900</v>
      </c>
      <c r="J162" s="37"/>
      <c r="K162" s="10"/>
      <c r="L162" s="13"/>
      <c r="M162" s="13"/>
      <c r="N162" s="13"/>
      <c r="O162" s="13"/>
      <c r="P162" s="13"/>
      <c r="Q162" s="13"/>
    </row>
    <row r="163" spans="1:17" s="1" customFormat="1" ht="16.5" customHeight="1">
      <c r="A163" s="68">
        <v>149</v>
      </c>
      <c r="B163" s="51" t="s">
        <v>120</v>
      </c>
      <c r="C163" s="51" t="s">
        <v>445</v>
      </c>
      <c r="D163" s="51" t="s">
        <v>824</v>
      </c>
      <c r="E163" s="51" t="s">
        <v>825</v>
      </c>
      <c r="F163" s="51" t="s">
        <v>128</v>
      </c>
      <c r="G163" s="51" t="s">
        <v>54</v>
      </c>
      <c r="H163" s="52" t="s">
        <v>9</v>
      </c>
      <c r="I163" s="53">
        <v>13915</v>
      </c>
      <c r="J163" s="37"/>
      <c r="L163" s="13"/>
      <c r="M163" s="13"/>
      <c r="N163" s="13"/>
      <c r="O163" s="13"/>
      <c r="P163" s="13"/>
      <c r="Q163" s="13"/>
    </row>
    <row r="164" spans="1:17" s="1" customFormat="1" ht="18">
      <c r="A164" s="68">
        <v>150</v>
      </c>
      <c r="B164" s="51" t="s">
        <v>120</v>
      </c>
      <c r="C164" s="51" t="s">
        <v>446</v>
      </c>
      <c r="D164" s="51" t="s">
        <v>826</v>
      </c>
      <c r="E164" s="51" t="s">
        <v>827</v>
      </c>
      <c r="F164" s="51" t="s">
        <v>128</v>
      </c>
      <c r="G164" s="51" t="s">
        <v>62</v>
      </c>
      <c r="H164" s="52" t="s">
        <v>9</v>
      </c>
      <c r="I164" s="53">
        <v>22365.200000000001</v>
      </c>
      <c r="J164" s="37"/>
      <c r="L164" s="13"/>
      <c r="M164" s="13"/>
      <c r="N164" s="13"/>
      <c r="O164" s="13"/>
      <c r="P164" s="13"/>
      <c r="Q164" s="13"/>
    </row>
    <row r="165" spans="1:17" s="1" customFormat="1" ht="18">
      <c r="A165" s="68">
        <v>151</v>
      </c>
      <c r="B165" s="51" t="s">
        <v>120</v>
      </c>
      <c r="C165" s="51" t="s">
        <v>447</v>
      </c>
      <c r="D165" s="51" t="s">
        <v>828</v>
      </c>
      <c r="E165" s="51" t="s">
        <v>829</v>
      </c>
      <c r="F165" s="51" t="s">
        <v>128</v>
      </c>
      <c r="G165" s="51" t="s">
        <v>49</v>
      </c>
      <c r="H165" s="52" t="s">
        <v>9</v>
      </c>
      <c r="I165" s="53">
        <v>21859.200000000001</v>
      </c>
      <c r="J165" s="37"/>
      <c r="K165" s="10"/>
      <c r="L165" s="13"/>
      <c r="M165" s="13"/>
      <c r="N165" s="13"/>
      <c r="O165" s="13"/>
      <c r="P165" s="13"/>
      <c r="Q165" s="13"/>
    </row>
    <row r="166" spans="1:17" s="1" customFormat="1" ht="18">
      <c r="A166" s="68">
        <v>152</v>
      </c>
      <c r="B166" s="51" t="s">
        <v>120</v>
      </c>
      <c r="C166" s="51" t="s">
        <v>448</v>
      </c>
      <c r="D166" s="51" t="s">
        <v>830</v>
      </c>
      <c r="E166" s="51" t="s">
        <v>831</v>
      </c>
      <c r="F166" s="51" t="s">
        <v>128</v>
      </c>
      <c r="G166" s="51" t="s">
        <v>54</v>
      </c>
      <c r="H166" s="52" t="s">
        <v>9</v>
      </c>
      <c r="I166" s="53">
        <v>13358.4</v>
      </c>
      <c r="J166" s="37"/>
      <c r="L166" s="13"/>
      <c r="M166" s="13"/>
      <c r="N166" s="13"/>
      <c r="O166" s="13"/>
      <c r="P166" s="13"/>
      <c r="Q166" s="13"/>
    </row>
    <row r="167" spans="1:17" s="1" customFormat="1" ht="18">
      <c r="A167" s="68">
        <v>153</v>
      </c>
      <c r="B167" s="51" t="s">
        <v>120</v>
      </c>
      <c r="C167" s="51" t="s">
        <v>449</v>
      </c>
      <c r="D167" s="51" t="s">
        <v>832</v>
      </c>
      <c r="E167" s="51" t="s">
        <v>833</v>
      </c>
      <c r="F167" s="51" t="s">
        <v>14</v>
      </c>
      <c r="G167" s="51" t="s">
        <v>80</v>
      </c>
      <c r="H167" s="52" t="s">
        <v>9</v>
      </c>
      <c r="I167" s="53">
        <v>20872.5</v>
      </c>
      <c r="J167" s="37"/>
      <c r="L167" s="16"/>
      <c r="M167" s="16"/>
      <c r="N167" s="16"/>
      <c r="O167" s="16"/>
      <c r="P167" s="16"/>
      <c r="Q167" s="16"/>
    </row>
    <row r="168" spans="1:17" s="1" customFormat="1" ht="16.5" customHeight="1">
      <c r="A168" s="68">
        <v>154</v>
      </c>
      <c r="B168" s="51" t="s">
        <v>120</v>
      </c>
      <c r="C168" s="51" t="s">
        <v>450</v>
      </c>
      <c r="D168" s="51" t="s">
        <v>834</v>
      </c>
      <c r="E168" s="51" t="s">
        <v>835</v>
      </c>
      <c r="F168" s="51" t="s">
        <v>14</v>
      </c>
      <c r="G168" s="51" t="s">
        <v>62</v>
      </c>
      <c r="H168" s="52" t="s">
        <v>9</v>
      </c>
      <c r="I168" s="53">
        <v>22365.200000000001</v>
      </c>
      <c r="J168" s="37"/>
      <c r="L168" s="16"/>
      <c r="M168" s="16"/>
      <c r="N168" s="16"/>
      <c r="O168" s="16"/>
      <c r="P168" s="16"/>
      <c r="Q168" s="16"/>
    </row>
    <row r="169" spans="1:17" s="1" customFormat="1" ht="18">
      <c r="A169" s="68">
        <v>155</v>
      </c>
      <c r="B169" s="51" t="s">
        <v>120</v>
      </c>
      <c r="C169" s="51" t="s">
        <v>451</v>
      </c>
      <c r="D169" s="51" t="s">
        <v>1195</v>
      </c>
      <c r="E169" s="51" t="s">
        <v>1194</v>
      </c>
      <c r="F169" s="51" t="s">
        <v>14</v>
      </c>
      <c r="G169" s="51" t="s">
        <v>80</v>
      </c>
      <c r="H169" s="52" t="s">
        <v>9</v>
      </c>
      <c r="I169" s="53">
        <v>20037.599999999999</v>
      </c>
      <c r="J169" s="37"/>
      <c r="L169" s="16"/>
      <c r="M169" s="16"/>
      <c r="N169" s="16"/>
      <c r="O169" s="16"/>
      <c r="P169" s="16"/>
      <c r="Q169" s="16"/>
    </row>
    <row r="170" spans="1:17" s="1" customFormat="1" ht="16.5" customHeight="1">
      <c r="A170" s="68">
        <v>156</v>
      </c>
      <c r="B170" s="51" t="s">
        <v>120</v>
      </c>
      <c r="C170" s="51" t="s">
        <v>452</v>
      </c>
      <c r="D170" s="51" t="s">
        <v>836</v>
      </c>
      <c r="E170" s="51" t="s">
        <v>837</v>
      </c>
      <c r="F170" s="51" t="s">
        <v>128</v>
      </c>
      <c r="G170" s="51" t="s">
        <v>68</v>
      </c>
      <c r="H170" s="52" t="s">
        <v>9</v>
      </c>
      <c r="I170" s="53">
        <v>24150</v>
      </c>
      <c r="J170" s="37"/>
      <c r="K170" s="9"/>
      <c r="L170" s="16"/>
      <c r="M170" s="16"/>
      <c r="N170" s="16"/>
      <c r="O170" s="16"/>
      <c r="P170" s="16"/>
      <c r="Q170" s="16"/>
    </row>
    <row r="171" spans="1:17" s="1" customFormat="1" ht="18">
      <c r="A171" s="68">
        <v>157</v>
      </c>
      <c r="B171" s="51" t="s">
        <v>120</v>
      </c>
      <c r="C171" s="51" t="s">
        <v>453</v>
      </c>
      <c r="D171" s="51" t="s">
        <v>838</v>
      </c>
      <c r="E171" s="51" t="s">
        <v>839</v>
      </c>
      <c r="F171" s="51" t="s">
        <v>194</v>
      </c>
      <c r="G171" s="51" t="s">
        <v>454</v>
      </c>
      <c r="H171" s="52" t="s">
        <v>9</v>
      </c>
      <c r="I171" s="53">
        <v>34375</v>
      </c>
      <c r="J171" s="13"/>
      <c r="K171" s="13"/>
      <c r="L171" s="16"/>
      <c r="M171" s="16"/>
      <c r="N171" s="16"/>
      <c r="O171" s="16"/>
      <c r="P171" s="16"/>
      <c r="Q171" s="16"/>
    </row>
    <row r="172" spans="1:17" s="1" customFormat="1" ht="18">
      <c r="A172" s="68">
        <v>158</v>
      </c>
      <c r="B172" s="51" t="s">
        <v>120</v>
      </c>
      <c r="C172" s="80">
        <v>769</v>
      </c>
      <c r="D172" s="51" t="s">
        <v>840</v>
      </c>
      <c r="E172" s="51" t="s">
        <v>841</v>
      </c>
      <c r="F172" s="51" t="s">
        <v>23</v>
      </c>
      <c r="G172" s="51" t="s">
        <v>459</v>
      </c>
      <c r="H172" s="52" t="s">
        <v>9</v>
      </c>
      <c r="I172" s="53">
        <v>51455.25</v>
      </c>
      <c r="J172" s="37"/>
      <c r="L172" s="16"/>
      <c r="M172" s="16"/>
      <c r="N172" s="16"/>
      <c r="O172" s="16"/>
      <c r="P172" s="16"/>
      <c r="Q172" s="16"/>
    </row>
    <row r="173" spans="1:17" s="1" customFormat="1" ht="18">
      <c r="A173" s="68">
        <v>159</v>
      </c>
      <c r="B173" s="51" t="s">
        <v>120</v>
      </c>
      <c r="C173" s="51" t="s">
        <v>461</v>
      </c>
      <c r="D173" s="51" t="s">
        <v>842</v>
      </c>
      <c r="E173" s="51" t="s">
        <v>843</v>
      </c>
      <c r="F173" s="51" t="s">
        <v>22</v>
      </c>
      <c r="G173" s="51" t="s">
        <v>462</v>
      </c>
      <c r="H173" s="52" t="s">
        <v>9</v>
      </c>
      <c r="I173" s="53">
        <v>33880</v>
      </c>
      <c r="J173" s="37"/>
      <c r="L173" s="16"/>
      <c r="M173" s="16"/>
      <c r="N173" s="16"/>
      <c r="O173" s="16"/>
      <c r="P173" s="16"/>
      <c r="Q173" s="16"/>
    </row>
    <row r="174" spans="1:17" s="1" customFormat="1" ht="18">
      <c r="A174" s="68">
        <v>160</v>
      </c>
      <c r="B174" s="51" t="s">
        <v>120</v>
      </c>
      <c r="C174" s="51" t="s">
        <v>463</v>
      </c>
      <c r="D174" s="51" t="s">
        <v>844</v>
      </c>
      <c r="E174" s="51" t="s">
        <v>845</v>
      </c>
      <c r="F174" s="51" t="s">
        <v>22</v>
      </c>
      <c r="G174" s="51" t="s">
        <v>185</v>
      </c>
      <c r="H174" s="52" t="s">
        <v>9</v>
      </c>
      <c r="I174" s="53">
        <v>28875</v>
      </c>
      <c r="J174" s="13"/>
      <c r="K174" s="13"/>
      <c r="L174" s="16"/>
      <c r="M174" s="16"/>
      <c r="N174" s="16"/>
      <c r="O174" s="16"/>
      <c r="P174" s="16"/>
      <c r="Q174" s="16"/>
    </row>
    <row r="175" spans="1:17" s="1" customFormat="1" ht="18">
      <c r="A175" s="68">
        <v>161</v>
      </c>
      <c r="B175" s="51" t="s">
        <v>120</v>
      </c>
      <c r="C175" s="51" t="s">
        <v>464</v>
      </c>
      <c r="D175" s="51" t="s">
        <v>846</v>
      </c>
      <c r="E175" s="51" t="s">
        <v>847</v>
      </c>
      <c r="F175" s="51" t="s">
        <v>22</v>
      </c>
      <c r="G175" s="51" t="s">
        <v>26</v>
      </c>
      <c r="H175" s="52" t="s">
        <v>9</v>
      </c>
      <c r="I175" s="53">
        <v>25300</v>
      </c>
      <c r="L175" s="16"/>
      <c r="M175" s="16"/>
      <c r="N175" s="16"/>
      <c r="O175" s="16"/>
      <c r="P175" s="16"/>
      <c r="Q175" s="16"/>
    </row>
    <row r="176" spans="1:17" s="1" customFormat="1" ht="18">
      <c r="A176" s="68">
        <v>162</v>
      </c>
      <c r="B176" s="51" t="s">
        <v>120</v>
      </c>
      <c r="C176" s="51" t="s">
        <v>465</v>
      </c>
      <c r="D176" s="51" t="s">
        <v>848</v>
      </c>
      <c r="E176" s="51" t="s">
        <v>849</v>
      </c>
      <c r="F176" s="51" t="s">
        <v>22</v>
      </c>
      <c r="G176" s="51" t="s">
        <v>13</v>
      </c>
      <c r="H176" s="52" t="s">
        <v>9</v>
      </c>
      <c r="I176" s="53">
        <v>27500</v>
      </c>
      <c r="J176" s="37"/>
      <c r="K176" s="10"/>
      <c r="L176" s="16"/>
      <c r="M176" s="16"/>
      <c r="N176" s="16"/>
      <c r="O176" s="16"/>
      <c r="P176" s="16"/>
      <c r="Q176" s="16"/>
    </row>
    <row r="177" spans="1:17" s="1" customFormat="1" ht="18">
      <c r="A177" s="68">
        <v>163</v>
      </c>
      <c r="B177" s="51" t="s">
        <v>120</v>
      </c>
      <c r="C177" s="51" t="s">
        <v>466</v>
      </c>
      <c r="D177" s="51" t="s">
        <v>850</v>
      </c>
      <c r="E177" s="51" t="s">
        <v>851</v>
      </c>
      <c r="F177" s="51" t="s">
        <v>22</v>
      </c>
      <c r="G177" s="51" t="s">
        <v>72</v>
      </c>
      <c r="H177" s="52" t="s">
        <v>9</v>
      </c>
      <c r="I177" s="53">
        <v>58443</v>
      </c>
      <c r="J177" s="37"/>
      <c r="L177" s="16"/>
      <c r="M177" s="16"/>
      <c r="N177" s="16"/>
      <c r="O177" s="16"/>
      <c r="P177" s="16"/>
      <c r="Q177" s="16"/>
    </row>
    <row r="178" spans="1:17" s="1" customFormat="1" ht="18">
      <c r="A178" s="68">
        <v>164</v>
      </c>
      <c r="B178" s="51" t="s">
        <v>120</v>
      </c>
      <c r="C178" s="51" t="s">
        <v>467</v>
      </c>
      <c r="D178" s="51" t="s">
        <v>852</v>
      </c>
      <c r="E178" s="51" t="s">
        <v>853</v>
      </c>
      <c r="F178" s="51" t="s">
        <v>22</v>
      </c>
      <c r="G178" s="51" t="s">
        <v>179</v>
      </c>
      <c r="H178" s="52" t="s">
        <v>9</v>
      </c>
      <c r="I178" s="53">
        <v>28386.6</v>
      </c>
      <c r="J178" s="37"/>
      <c r="L178" s="16"/>
      <c r="M178" s="16"/>
      <c r="N178" s="16"/>
      <c r="O178" s="16"/>
      <c r="P178" s="16"/>
      <c r="Q178" s="16"/>
    </row>
    <row r="179" spans="1:17" s="1" customFormat="1" ht="16.5" customHeight="1">
      <c r="A179" s="68">
        <v>165</v>
      </c>
      <c r="B179" s="51" t="s">
        <v>120</v>
      </c>
      <c r="C179" s="51" t="s">
        <v>468</v>
      </c>
      <c r="D179" s="51" t="s">
        <v>854</v>
      </c>
      <c r="E179" s="51" t="s">
        <v>855</v>
      </c>
      <c r="F179" s="51" t="s">
        <v>22</v>
      </c>
      <c r="G179" s="51" t="s">
        <v>26</v>
      </c>
      <c r="H179" s="52" t="s">
        <v>9</v>
      </c>
      <c r="I179" s="53">
        <v>25300</v>
      </c>
      <c r="J179" s="37"/>
      <c r="L179" s="16"/>
      <c r="M179" s="16"/>
      <c r="N179" s="16"/>
      <c r="O179" s="16"/>
      <c r="P179" s="16"/>
      <c r="Q179" s="16"/>
    </row>
    <row r="180" spans="1:17" s="1" customFormat="1" ht="18">
      <c r="A180" s="68">
        <v>166</v>
      </c>
      <c r="B180" s="51" t="s">
        <v>120</v>
      </c>
      <c r="C180" s="51" t="s">
        <v>469</v>
      </c>
      <c r="D180" s="51" t="s">
        <v>856</v>
      </c>
      <c r="E180" s="51" t="s">
        <v>857</v>
      </c>
      <c r="F180" s="51" t="s">
        <v>22</v>
      </c>
      <c r="G180" s="51" t="s">
        <v>470</v>
      </c>
      <c r="H180" s="52" t="s">
        <v>9</v>
      </c>
      <c r="I180" s="53">
        <v>30000</v>
      </c>
      <c r="J180" s="37"/>
      <c r="L180" s="16"/>
      <c r="M180" s="16"/>
      <c r="N180" s="16"/>
      <c r="O180" s="16"/>
      <c r="P180" s="16"/>
      <c r="Q180" s="16"/>
    </row>
    <row r="181" spans="1:17" s="1" customFormat="1" ht="16.5" customHeight="1">
      <c r="A181" s="68">
        <v>167</v>
      </c>
      <c r="B181" s="51" t="s">
        <v>120</v>
      </c>
      <c r="C181" s="51" t="s">
        <v>471</v>
      </c>
      <c r="D181" s="51" t="s">
        <v>858</v>
      </c>
      <c r="E181" s="51" t="s">
        <v>859</v>
      </c>
      <c r="F181" s="51" t="s">
        <v>40</v>
      </c>
      <c r="G181" s="51" t="s">
        <v>40</v>
      </c>
      <c r="H181" s="52" t="s">
        <v>9</v>
      </c>
      <c r="I181" s="53">
        <v>13310</v>
      </c>
      <c r="L181" s="16"/>
      <c r="M181" s="16"/>
      <c r="N181" s="16"/>
      <c r="O181" s="16"/>
      <c r="P181" s="16"/>
      <c r="Q181" s="16"/>
    </row>
    <row r="182" spans="1:17" s="1" customFormat="1" ht="16.5" customHeight="1">
      <c r="A182" s="68">
        <v>168</v>
      </c>
      <c r="B182" s="51" t="s">
        <v>120</v>
      </c>
      <c r="C182" s="51" t="s">
        <v>472</v>
      </c>
      <c r="D182" s="51" t="s">
        <v>860</v>
      </c>
      <c r="E182" s="51" t="s">
        <v>861</v>
      </c>
      <c r="F182" s="51" t="s">
        <v>32</v>
      </c>
      <c r="G182" s="51" t="s">
        <v>473</v>
      </c>
      <c r="H182" s="52" t="s">
        <v>9</v>
      </c>
      <c r="I182" s="53">
        <v>26450</v>
      </c>
      <c r="J182" s="37"/>
      <c r="L182" s="16"/>
      <c r="M182" s="16"/>
      <c r="N182" s="16"/>
      <c r="O182" s="16"/>
      <c r="P182" s="16"/>
      <c r="Q182" s="16"/>
    </row>
    <row r="183" spans="1:17" s="1" customFormat="1" ht="16.5" customHeight="1">
      <c r="A183" s="68">
        <v>169</v>
      </c>
      <c r="B183" s="51" t="s">
        <v>120</v>
      </c>
      <c r="C183" s="51" t="s">
        <v>474</v>
      </c>
      <c r="D183" s="51" t="s">
        <v>633</v>
      </c>
      <c r="E183" s="51" t="s">
        <v>862</v>
      </c>
      <c r="F183" s="51" t="s">
        <v>16</v>
      </c>
      <c r="G183" s="51" t="s">
        <v>49</v>
      </c>
      <c r="H183" s="52" t="s">
        <v>9</v>
      </c>
      <c r="I183" s="53">
        <v>16560</v>
      </c>
      <c r="J183" s="37"/>
      <c r="K183" s="2"/>
      <c r="L183" s="16"/>
      <c r="M183" s="16"/>
      <c r="N183" s="16"/>
      <c r="O183" s="16"/>
      <c r="P183" s="16"/>
      <c r="Q183" s="16"/>
    </row>
    <row r="184" spans="1:17" s="1" customFormat="1" ht="16.5" customHeight="1">
      <c r="A184" s="68">
        <v>170</v>
      </c>
      <c r="B184" s="51" t="s">
        <v>120</v>
      </c>
      <c r="C184" s="51" t="s">
        <v>475</v>
      </c>
      <c r="D184" s="51" t="s">
        <v>863</v>
      </c>
      <c r="E184" s="51" t="s">
        <v>864</v>
      </c>
      <c r="F184" s="51" t="s">
        <v>38</v>
      </c>
      <c r="G184" s="51" t="s">
        <v>476</v>
      </c>
      <c r="H184" s="52" t="s">
        <v>9</v>
      </c>
      <c r="I184" s="53">
        <v>49500</v>
      </c>
      <c r="J184" s="37"/>
      <c r="L184" s="16"/>
      <c r="M184" s="16"/>
      <c r="N184" s="16"/>
      <c r="O184" s="16"/>
      <c r="P184" s="16"/>
      <c r="Q184" s="16"/>
    </row>
    <row r="185" spans="1:17" s="1" customFormat="1" ht="16.5" customHeight="1">
      <c r="A185" s="68">
        <v>171</v>
      </c>
      <c r="B185" s="51" t="s">
        <v>120</v>
      </c>
      <c r="C185" s="51" t="s">
        <v>479</v>
      </c>
      <c r="D185" s="51" t="s">
        <v>865</v>
      </c>
      <c r="E185" s="51" t="s">
        <v>866</v>
      </c>
      <c r="F185" s="51" t="s">
        <v>64</v>
      </c>
      <c r="G185" s="51" t="s">
        <v>13</v>
      </c>
      <c r="H185" s="52" t="s">
        <v>9</v>
      </c>
      <c r="I185" s="53">
        <v>24200</v>
      </c>
      <c r="J185" s="37"/>
      <c r="L185" s="16"/>
      <c r="M185" s="16"/>
      <c r="N185" s="16"/>
      <c r="O185" s="16"/>
      <c r="P185" s="16"/>
      <c r="Q185" s="16"/>
    </row>
    <row r="186" spans="1:17" s="1" customFormat="1" ht="16.5" customHeight="1">
      <c r="A186" s="68">
        <v>172</v>
      </c>
      <c r="B186" s="51" t="s">
        <v>120</v>
      </c>
      <c r="C186" s="51" t="s">
        <v>481</v>
      </c>
      <c r="D186" s="51" t="s">
        <v>867</v>
      </c>
      <c r="E186" s="51" t="s">
        <v>542</v>
      </c>
      <c r="F186" s="51" t="s">
        <v>7</v>
      </c>
      <c r="G186" s="51" t="s">
        <v>8</v>
      </c>
      <c r="H186" s="52" t="s">
        <v>9</v>
      </c>
      <c r="I186" s="53">
        <v>18000</v>
      </c>
      <c r="J186" s="37"/>
      <c r="L186" s="16"/>
      <c r="M186" s="16"/>
      <c r="N186" s="16"/>
      <c r="O186" s="16"/>
      <c r="P186" s="16"/>
      <c r="Q186" s="16"/>
    </row>
    <row r="187" spans="1:17" s="1" customFormat="1" ht="16.5" customHeight="1">
      <c r="A187" s="68">
        <v>173</v>
      </c>
      <c r="B187" s="51" t="s">
        <v>120</v>
      </c>
      <c r="C187" s="51" t="s">
        <v>482</v>
      </c>
      <c r="D187" s="51" t="s">
        <v>868</v>
      </c>
      <c r="E187" s="51" t="s">
        <v>869</v>
      </c>
      <c r="F187" s="51" t="s">
        <v>64</v>
      </c>
      <c r="G187" s="51" t="s">
        <v>89</v>
      </c>
      <c r="H187" s="52" t="s">
        <v>9</v>
      </c>
      <c r="I187" s="53">
        <v>33275</v>
      </c>
      <c r="J187" s="37"/>
      <c r="K187" s="10"/>
      <c r="L187" s="16"/>
      <c r="M187" s="16"/>
      <c r="N187" s="16"/>
      <c r="O187" s="16"/>
      <c r="P187" s="16"/>
      <c r="Q187" s="16"/>
    </row>
    <row r="188" spans="1:17" s="1" customFormat="1" ht="16.5" customHeight="1">
      <c r="A188" s="68">
        <v>174</v>
      </c>
      <c r="B188" s="51" t="s">
        <v>120</v>
      </c>
      <c r="C188" s="51" t="s">
        <v>483</v>
      </c>
      <c r="D188" s="51" t="s">
        <v>870</v>
      </c>
      <c r="E188" s="51" t="s">
        <v>871</v>
      </c>
      <c r="F188" s="51" t="s">
        <v>31</v>
      </c>
      <c r="G188" s="51" t="s">
        <v>44</v>
      </c>
      <c r="H188" s="52" t="s">
        <v>9</v>
      </c>
      <c r="I188" s="53">
        <v>28750</v>
      </c>
      <c r="J188" s="37"/>
      <c r="L188" s="16"/>
      <c r="M188" s="16"/>
      <c r="N188" s="16"/>
      <c r="O188" s="16"/>
      <c r="P188" s="16"/>
      <c r="Q188" s="16"/>
    </row>
    <row r="189" spans="1:17" s="1" customFormat="1" ht="16.5" customHeight="1">
      <c r="A189" s="68">
        <v>175</v>
      </c>
      <c r="B189" s="51" t="s">
        <v>120</v>
      </c>
      <c r="C189" s="51" t="s">
        <v>485</v>
      </c>
      <c r="D189" s="51" t="s">
        <v>872</v>
      </c>
      <c r="E189" s="51" t="s">
        <v>873</v>
      </c>
      <c r="F189" s="51" t="s">
        <v>7</v>
      </c>
      <c r="G189" s="51" t="s">
        <v>8</v>
      </c>
      <c r="H189" s="52" t="s">
        <v>9</v>
      </c>
      <c r="I189" s="53">
        <v>25300</v>
      </c>
      <c r="J189" s="37"/>
      <c r="L189" s="16"/>
      <c r="M189" s="16"/>
      <c r="N189" s="16"/>
      <c r="O189" s="16"/>
      <c r="P189" s="16"/>
      <c r="Q189" s="16"/>
    </row>
    <row r="190" spans="1:17" s="1" customFormat="1" ht="16.5" customHeight="1">
      <c r="A190" s="68">
        <v>176</v>
      </c>
      <c r="B190" s="51" t="s">
        <v>120</v>
      </c>
      <c r="C190" s="51" t="s">
        <v>486</v>
      </c>
      <c r="D190" s="51" t="s">
        <v>874</v>
      </c>
      <c r="E190" s="51" t="s">
        <v>875</v>
      </c>
      <c r="F190" s="51" t="s">
        <v>33</v>
      </c>
      <c r="G190" s="51" t="s">
        <v>75</v>
      </c>
      <c r="H190" s="52" t="s">
        <v>9</v>
      </c>
      <c r="I190" s="53">
        <v>325820</v>
      </c>
      <c r="J190" s="37"/>
      <c r="L190" s="16"/>
      <c r="M190" s="16"/>
      <c r="N190" s="16"/>
      <c r="O190" s="16"/>
      <c r="P190" s="16"/>
      <c r="Q190" s="16"/>
    </row>
    <row r="191" spans="1:17" s="1" customFormat="1" ht="16.5" customHeight="1">
      <c r="A191" s="68">
        <v>177</v>
      </c>
      <c r="B191" s="51" t="s">
        <v>120</v>
      </c>
      <c r="C191" s="51" t="s">
        <v>487</v>
      </c>
      <c r="D191" s="51" t="s">
        <v>876</v>
      </c>
      <c r="E191" s="51" t="s">
        <v>877</v>
      </c>
      <c r="F191" s="51" t="s">
        <v>33</v>
      </c>
      <c r="G191" s="51" t="s">
        <v>65</v>
      </c>
      <c r="H191" s="52" t="s">
        <v>9</v>
      </c>
      <c r="I191" s="53">
        <v>105000</v>
      </c>
      <c r="J191" s="37"/>
      <c r="L191" s="16"/>
      <c r="M191" s="16"/>
      <c r="N191" s="16"/>
      <c r="O191" s="16"/>
      <c r="P191" s="16"/>
      <c r="Q191" s="16"/>
    </row>
    <row r="192" spans="1:17" s="1" customFormat="1" ht="16.5" customHeight="1">
      <c r="A192" s="68">
        <v>178</v>
      </c>
      <c r="B192" s="51" t="s">
        <v>120</v>
      </c>
      <c r="C192" s="51" t="s">
        <v>489</v>
      </c>
      <c r="D192" s="51" t="s">
        <v>878</v>
      </c>
      <c r="E192" s="51" t="s">
        <v>879</v>
      </c>
      <c r="F192" s="51" t="s">
        <v>14</v>
      </c>
      <c r="G192" s="51" t="s">
        <v>93</v>
      </c>
      <c r="H192" s="52" t="s">
        <v>9</v>
      </c>
      <c r="I192" s="53">
        <v>125235</v>
      </c>
      <c r="J192" s="37"/>
      <c r="L192" s="16"/>
      <c r="M192" s="16"/>
      <c r="N192" s="16"/>
      <c r="O192" s="16"/>
      <c r="P192" s="16"/>
      <c r="Q192" s="16"/>
    </row>
    <row r="193" spans="1:17" s="1" customFormat="1" ht="16.5" customHeight="1">
      <c r="A193" s="68">
        <v>179</v>
      </c>
      <c r="B193" s="51" t="s">
        <v>120</v>
      </c>
      <c r="C193" s="51" t="s">
        <v>490</v>
      </c>
      <c r="D193" s="51" t="s">
        <v>880</v>
      </c>
      <c r="E193" s="51" t="s">
        <v>881</v>
      </c>
      <c r="F193" s="51" t="s">
        <v>350</v>
      </c>
      <c r="G193" s="51" t="s">
        <v>491</v>
      </c>
      <c r="H193" s="52" t="s">
        <v>9</v>
      </c>
      <c r="I193" s="53">
        <v>78750</v>
      </c>
      <c r="J193" s="37"/>
      <c r="L193" s="16"/>
      <c r="M193" s="16"/>
      <c r="N193" s="16"/>
      <c r="O193" s="16"/>
      <c r="P193" s="16"/>
      <c r="Q193" s="16"/>
    </row>
    <row r="194" spans="1:17" s="1" customFormat="1" ht="16.5" customHeight="1">
      <c r="A194" s="68">
        <v>180</v>
      </c>
      <c r="B194" s="51" t="s">
        <v>120</v>
      </c>
      <c r="C194" s="51" t="s">
        <v>492</v>
      </c>
      <c r="D194" s="51" t="s">
        <v>882</v>
      </c>
      <c r="E194" s="51" t="s">
        <v>883</v>
      </c>
      <c r="F194" s="51" t="s">
        <v>33</v>
      </c>
      <c r="G194" s="51" t="s">
        <v>13</v>
      </c>
      <c r="H194" s="52" t="s">
        <v>9</v>
      </c>
      <c r="I194" s="53">
        <v>31500</v>
      </c>
      <c r="J194" s="37"/>
      <c r="L194" s="16"/>
      <c r="M194" s="16"/>
      <c r="N194" s="16"/>
      <c r="O194" s="16"/>
      <c r="P194" s="16"/>
      <c r="Q194" s="16"/>
    </row>
    <row r="195" spans="1:17" s="1" customFormat="1" ht="16.5" customHeight="1">
      <c r="A195" s="68">
        <v>181</v>
      </c>
      <c r="B195" s="51" t="s">
        <v>120</v>
      </c>
      <c r="C195" s="51" t="s">
        <v>493</v>
      </c>
      <c r="D195" s="51" t="s">
        <v>884</v>
      </c>
      <c r="E195" s="51" t="s">
        <v>885</v>
      </c>
      <c r="F195" s="51" t="s">
        <v>40</v>
      </c>
      <c r="G195" s="51" t="s">
        <v>494</v>
      </c>
      <c r="H195" s="52" t="s">
        <v>9</v>
      </c>
      <c r="I195" s="53">
        <v>77000</v>
      </c>
      <c r="J195" s="37"/>
      <c r="L195" s="16"/>
      <c r="M195" s="16"/>
      <c r="N195" s="16"/>
      <c r="O195" s="16"/>
      <c r="P195" s="16"/>
      <c r="Q195" s="16"/>
    </row>
    <row r="196" spans="1:17" s="1" customFormat="1" ht="16.5" customHeight="1">
      <c r="A196" s="68">
        <v>182</v>
      </c>
      <c r="B196" s="51" t="s">
        <v>120</v>
      </c>
      <c r="C196" s="51" t="s">
        <v>495</v>
      </c>
      <c r="D196" s="51" t="s">
        <v>886</v>
      </c>
      <c r="E196" s="51" t="s">
        <v>887</v>
      </c>
      <c r="F196" s="51" t="s">
        <v>424</v>
      </c>
      <c r="G196" s="51" t="s">
        <v>77</v>
      </c>
      <c r="H196" s="52" t="s">
        <v>9</v>
      </c>
      <c r="I196" s="53">
        <v>53240</v>
      </c>
      <c r="J196" s="13"/>
      <c r="K196" s="13"/>
      <c r="L196" s="16"/>
      <c r="M196" s="16"/>
      <c r="N196" s="16"/>
      <c r="O196" s="16"/>
      <c r="P196" s="16"/>
      <c r="Q196" s="16"/>
    </row>
    <row r="197" spans="1:17" s="1" customFormat="1" ht="16.5" customHeight="1">
      <c r="A197" s="68">
        <v>183</v>
      </c>
      <c r="B197" s="51" t="s">
        <v>120</v>
      </c>
      <c r="C197" s="51" t="s">
        <v>496</v>
      </c>
      <c r="D197" s="51" t="s">
        <v>888</v>
      </c>
      <c r="E197" s="51" t="s">
        <v>889</v>
      </c>
      <c r="F197" s="51" t="s">
        <v>14</v>
      </c>
      <c r="G197" s="51" t="s">
        <v>15</v>
      </c>
      <c r="H197" s="52" t="s">
        <v>9</v>
      </c>
      <c r="I197" s="53">
        <v>42000</v>
      </c>
      <c r="J197" s="37"/>
      <c r="L197" s="16"/>
      <c r="M197" s="16"/>
      <c r="N197" s="16"/>
      <c r="O197" s="16"/>
      <c r="P197" s="16"/>
      <c r="Q197" s="16"/>
    </row>
    <row r="198" spans="1:17" s="1" customFormat="1" ht="16.5" customHeight="1">
      <c r="A198" s="68">
        <v>184</v>
      </c>
      <c r="B198" s="51" t="s">
        <v>120</v>
      </c>
      <c r="C198" s="51" t="s">
        <v>497</v>
      </c>
      <c r="D198" s="51" t="s">
        <v>890</v>
      </c>
      <c r="E198" s="51" t="s">
        <v>891</v>
      </c>
      <c r="F198" s="51" t="s">
        <v>33</v>
      </c>
      <c r="G198" s="51" t="s">
        <v>52</v>
      </c>
      <c r="H198" s="52" t="s">
        <v>9</v>
      </c>
      <c r="I198" s="53">
        <v>32400</v>
      </c>
      <c r="J198" s="37"/>
      <c r="L198" s="16"/>
      <c r="M198" s="16"/>
      <c r="N198" s="16"/>
      <c r="O198" s="16"/>
      <c r="P198" s="16"/>
      <c r="Q198" s="16"/>
    </row>
    <row r="199" spans="1:17" s="1" customFormat="1" ht="16.5" customHeight="1">
      <c r="A199" s="68">
        <v>185</v>
      </c>
      <c r="B199" s="51" t="s">
        <v>120</v>
      </c>
      <c r="C199" s="51" t="s">
        <v>499</v>
      </c>
      <c r="D199" s="51" t="s">
        <v>892</v>
      </c>
      <c r="E199" s="51" t="s">
        <v>893</v>
      </c>
      <c r="F199" s="51" t="s">
        <v>42</v>
      </c>
      <c r="G199" s="51" t="s">
        <v>70</v>
      </c>
      <c r="H199" s="52" t="s">
        <v>9</v>
      </c>
      <c r="I199" s="53">
        <v>26250</v>
      </c>
      <c r="J199" s="37"/>
      <c r="K199" s="10"/>
      <c r="L199" s="16"/>
      <c r="M199" s="16"/>
      <c r="N199" s="16"/>
      <c r="O199" s="16"/>
      <c r="P199" s="16"/>
      <c r="Q199" s="16"/>
    </row>
    <row r="200" spans="1:17" s="1" customFormat="1" ht="16.5" customHeight="1">
      <c r="A200" s="68">
        <v>186</v>
      </c>
      <c r="B200" s="51" t="s">
        <v>120</v>
      </c>
      <c r="C200" s="51" t="s">
        <v>500</v>
      </c>
      <c r="D200" s="51" t="s">
        <v>894</v>
      </c>
      <c r="E200" s="51" t="s">
        <v>895</v>
      </c>
      <c r="F200" s="51" t="s">
        <v>14</v>
      </c>
      <c r="G200" s="51" t="s">
        <v>15</v>
      </c>
      <c r="H200" s="52" t="s">
        <v>9</v>
      </c>
      <c r="I200" s="53">
        <v>33000</v>
      </c>
      <c r="J200" s="37"/>
      <c r="L200" s="16"/>
      <c r="M200" s="16"/>
      <c r="N200" s="16"/>
      <c r="O200" s="16"/>
      <c r="P200" s="16"/>
      <c r="Q200" s="16"/>
    </row>
    <row r="201" spans="1:17" s="1" customFormat="1" ht="16.5" customHeight="1">
      <c r="A201" s="68">
        <v>187</v>
      </c>
      <c r="B201" s="51" t="s">
        <v>120</v>
      </c>
      <c r="C201" s="51" t="s">
        <v>501</v>
      </c>
      <c r="D201" s="51" t="s">
        <v>896</v>
      </c>
      <c r="E201" s="51" t="s">
        <v>897</v>
      </c>
      <c r="F201" s="51" t="s">
        <v>14</v>
      </c>
      <c r="G201" s="51" t="s">
        <v>15</v>
      </c>
      <c r="H201" s="52" t="s">
        <v>9</v>
      </c>
      <c r="I201" s="53">
        <v>42000</v>
      </c>
      <c r="J201" s="37"/>
      <c r="K201" s="10"/>
      <c r="L201" s="16"/>
      <c r="M201" s="16"/>
      <c r="N201" s="16"/>
      <c r="O201" s="16"/>
      <c r="P201" s="16"/>
      <c r="Q201" s="16"/>
    </row>
    <row r="202" spans="1:17" s="1" customFormat="1" ht="16.5" customHeight="1">
      <c r="A202" s="68">
        <v>188</v>
      </c>
      <c r="B202" s="51" t="s">
        <v>120</v>
      </c>
      <c r="C202" s="51" t="s">
        <v>502</v>
      </c>
      <c r="D202" s="51" t="s">
        <v>898</v>
      </c>
      <c r="E202" s="51" t="s">
        <v>899</v>
      </c>
      <c r="F202" s="51" t="s">
        <v>33</v>
      </c>
      <c r="G202" s="51" t="s">
        <v>34</v>
      </c>
      <c r="H202" s="52" t="s">
        <v>9</v>
      </c>
      <c r="I202" s="53">
        <v>46000</v>
      </c>
      <c r="J202" s="37"/>
      <c r="L202" s="16"/>
      <c r="M202" s="16"/>
      <c r="N202" s="16"/>
      <c r="O202" s="16"/>
      <c r="P202" s="16"/>
      <c r="Q202" s="16"/>
    </row>
    <row r="203" spans="1:17" s="1" customFormat="1" ht="16.5" customHeight="1">
      <c r="A203" s="68">
        <v>189</v>
      </c>
      <c r="B203" s="51" t="s">
        <v>120</v>
      </c>
      <c r="C203" s="51" t="s">
        <v>503</v>
      </c>
      <c r="D203" s="51" t="s">
        <v>900</v>
      </c>
      <c r="E203" s="51" t="s">
        <v>901</v>
      </c>
      <c r="F203" s="51" t="s">
        <v>16</v>
      </c>
      <c r="G203" s="51" t="s">
        <v>49</v>
      </c>
      <c r="H203" s="52" t="s">
        <v>9</v>
      </c>
      <c r="I203" s="53">
        <v>18900</v>
      </c>
      <c r="J203" s="37"/>
      <c r="K203" s="11"/>
      <c r="L203" s="16"/>
      <c r="M203" s="16"/>
      <c r="N203" s="16"/>
      <c r="O203" s="16"/>
      <c r="P203" s="16"/>
      <c r="Q203" s="16"/>
    </row>
    <row r="204" spans="1:17" s="1" customFormat="1" ht="16.5" customHeight="1">
      <c r="A204" s="68">
        <v>190</v>
      </c>
      <c r="B204" s="51" t="s">
        <v>120</v>
      </c>
      <c r="C204" s="51" t="s">
        <v>504</v>
      </c>
      <c r="D204" s="51" t="s">
        <v>902</v>
      </c>
      <c r="E204" s="51" t="s">
        <v>903</v>
      </c>
      <c r="F204" s="51" t="s">
        <v>32</v>
      </c>
      <c r="G204" s="51" t="s">
        <v>505</v>
      </c>
      <c r="H204" s="52" t="s">
        <v>9</v>
      </c>
      <c r="I204" s="53">
        <v>91476</v>
      </c>
      <c r="J204" s="37"/>
      <c r="L204" s="16"/>
      <c r="M204" s="16"/>
      <c r="N204" s="16"/>
      <c r="O204" s="16"/>
      <c r="P204" s="16"/>
      <c r="Q204" s="16"/>
    </row>
    <row r="205" spans="1:17" s="1" customFormat="1" ht="16.5" customHeight="1">
      <c r="A205" s="68">
        <v>191</v>
      </c>
      <c r="B205" s="51" t="s">
        <v>120</v>
      </c>
      <c r="C205" s="51" t="s">
        <v>506</v>
      </c>
      <c r="D205" s="51" t="s">
        <v>904</v>
      </c>
      <c r="E205" s="51" t="s">
        <v>905</v>
      </c>
      <c r="F205" s="51" t="s">
        <v>51</v>
      </c>
      <c r="G205" s="51" t="s">
        <v>133</v>
      </c>
      <c r="H205" s="52" t="s">
        <v>9</v>
      </c>
      <c r="I205" s="53">
        <v>22000</v>
      </c>
      <c r="J205" s="13"/>
      <c r="K205" s="13"/>
      <c r="L205" s="16"/>
      <c r="M205" s="16"/>
      <c r="N205" s="16"/>
      <c r="O205" s="16"/>
      <c r="P205" s="16"/>
      <c r="Q205" s="16"/>
    </row>
    <row r="206" spans="1:17" s="1" customFormat="1" ht="16.5" customHeight="1">
      <c r="A206" s="68">
        <v>192</v>
      </c>
      <c r="B206" s="51" t="s">
        <v>120</v>
      </c>
      <c r="C206" s="51" t="s">
        <v>507</v>
      </c>
      <c r="D206" s="51" t="s">
        <v>906</v>
      </c>
      <c r="E206" s="51" t="s">
        <v>907</v>
      </c>
      <c r="F206" s="51" t="s">
        <v>205</v>
      </c>
      <c r="G206" s="51" t="s">
        <v>13</v>
      </c>
      <c r="H206" s="52" t="s">
        <v>9</v>
      </c>
      <c r="I206" s="53">
        <v>24000</v>
      </c>
      <c r="J206" s="37"/>
      <c r="L206" s="16"/>
      <c r="M206" s="16"/>
      <c r="N206" s="16"/>
      <c r="O206" s="16"/>
      <c r="P206" s="16"/>
      <c r="Q206" s="16"/>
    </row>
    <row r="207" spans="1:17" s="1" customFormat="1" ht="16.5" customHeight="1">
      <c r="A207" s="68">
        <v>193</v>
      </c>
      <c r="B207" s="51" t="s">
        <v>120</v>
      </c>
      <c r="C207" s="51" t="s">
        <v>508</v>
      </c>
      <c r="D207" s="51" t="s">
        <v>908</v>
      </c>
      <c r="E207" s="51" t="s">
        <v>909</v>
      </c>
      <c r="F207" s="51" t="s">
        <v>16</v>
      </c>
      <c r="G207" s="51" t="s">
        <v>56</v>
      </c>
      <c r="H207" s="52" t="s">
        <v>9</v>
      </c>
      <c r="I207" s="53">
        <v>28749.599999999999</v>
      </c>
      <c r="J207" s="37"/>
      <c r="L207" s="16"/>
      <c r="M207" s="16"/>
      <c r="N207" s="16"/>
      <c r="O207" s="16"/>
      <c r="P207" s="16"/>
      <c r="Q207" s="16"/>
    </row>
    <row r="208" spans="1:17" s="1" customFormat="1" ht="16.5" customHeight="1">
      <c r="A208" s="68">
        <v>194</v>
      </c>
      <c r="B208" s="51" t="s">
        <v>120</v>
      </c>
      <c r="C208" s="51" t="s">
        <v>510</v>
      </c>
      <c r="D208" s="51" t="s">
        <v>910</v>
      </c>
      <c r="E208" s="51" t="s">
        <v>911</v>
      </c>
      <c r="F208" s="51" t="s">
        <v>64</v>
      </c>
      <c r="G208" s="51" t="s">
        <v>89</v>
      </c>
      <c r="H208" s="52" t="s">
        <v>9</v>
      </c>
      <c r="I208" s="53">
        <v>28750</v>
      </c>
      <c r="J208" s="37"/>
      <c r="L208" s="16"/>
      <c r="M208" s="16"/>
      <c r="N208" s="16"/>
      <c r="O208" s="16"/>
      <c r="P208" s="16"/>
      <c r="Q208" s="16"/>
    </row>
    <row r="209" spans="1:17" s="1" customFormat="1" ht="16.5" customHeight="1">
      <c r="A209" s="68">
        <v>195</v>
      </c>
      <c r="B209" s="51" t="s">
        <v>120</v>
      </c>
      <c r="C209" s="51" t="s">
        <v>511</v>
      </c>
      <c r="D209" s="51" t="s">
        <v>912</v>
      </c>
      <c r="E209" s="51" t="s">
        <v>913</v>
      </c>
      <c r="F209" s="51" t="s">
        <v>177</v>
      </c>
      <c r="G209" s="51" t="s">
        <v>37</v>
      </c>
      <c r="H209" s="52" t="s">
        <v>9</v>
      </c>
      <c r="I209" s="53">
        <v>42000</v>
      </c>
      <c r="J209" s="37"/>
      <c r="L209" s="16"/>
      <c r="M209" s="16"/>
      <c r="N209" s="16"/>
      <c r="O209" s="16"/>
      <c r="P209" s="16"/>
      <c r="Q209" s="16"/>
    </row>
    <row r="210" spans="1:17" s="1" customFormat="1" ht="16.5" customHeight="1">
      <c r="A210" s="68">
        <v>196</v>
      </c>
      <c r="B210" s="51" t="s">
        <v>120</v>
      </c>
      <c r="C210" s="51" t="s">
        <v>512</v>
      </c>
      <c r="D210" s="51" t="s">
        <v>914</v>
      </c>
      <c r="E210" s="51" t="s">
        <v>915</v>
      </c>
      <c r="F210" s="51" t="s">
        <v>194</v>
      </c>
      <c r="G210" s="51" t="s">
        <v>15</v>
      </c>
      <c r="H210" s="52" t="s">
        <v>9</v>
      </c>
      <c r="I210" s="53">
        <v>36000</v>
      </c>
      <c r="J210" s="37"/>
      <c r="L210" s="16"/>
      <c r="M210" s="16"/>
      <c r="N210" s="16"/>
      <c r="O210" s="16"/>
      <c r="P210" s="16"/>
      <c r="Q210" s="16"/>
    </row>
    <row r="211" spans="1:17" s="1" customFormat="1" ht="16.5" customHeight="1">
      <c r="A211" s="68">
        <v>197</v>
      </c>
      <c r="B211" s="51" t="s">
        <v>120</v>
      </c>
      <c r="C211" s="51" t="s">
        <v>513</v>
      </c>
      <c r="D211" s="51" t="s">
        <v>916</v>
      </c>
      <c r="E211" s="51" t="s">
        <v>917</v>
      </c>
      <c r="F211" s="51" t="s">
        <v>128</v>
      </c>
      <c r="G211" s="51" t="s">
        <v>514</v>
      </c>
      <c r="H211" s="52" t="s">
        <v>9</v>
      </c>
      <c r="I211" s="53">
        <v>28750</v>
      </c>
      <c r="J211" s="37"/>
      <c r="L211" s="16"/>
      <c r="M211" s="16"/>
      <c r="N211" s="16"/>
      <c r="O211" s="16"/>
      <c r="P211" s="16"/>
      <c r="Q211" s="16"/>
    </row>
    <row r="212" spans="1:17" s="1" customFormat="1" ht="16.5" customHeight="1">
      <c r="A212" s="68">
        <v>198</v>
      </c>
      <c r="B212" s="51" t="s">
        <v>120</v>
      </c>
      <c r="C212" s="51" t="s">
        <v>515</v>
      </c>
      <c r="D212" s="51" t="s">
        <v>918</v>
      </c>
      <c r="E212" s="51" t="s">
        <v>919</v>
      </c>
      <c r="F212" s="51" t="s">
        <v>35</v>
      </c>
      <c r="G212" s="51" t="s">
        <v>36</v>
      </c>
      <c r="H212" s="52" t="s">
        <v>9</v>
      </c>
      <c r="I212" s="53">
        <v>30000</v>
      </c>
      <c r="J212" s="37"/>
      <c r="K212" s="10"/>
      <c r="L212" s="16"/>
      <c r="M212" s="16"/>
      <c r="N212" s="16"/>
      <c r="O212" s="16"/>
      <c r="P212" s="16"/>
      <c r="Q212" s="16"/>
    </row>
    <row r="213" spans="1:17" s="1" customFormat="1" ht="16.5" customHeight="1">
      <c r="A213" s="68">
        <v>199</v>
      </c>
      <c r="B213" s="51" t="s">
        <v>120</v>
      </c>
      <c r="C213" s="51" t="s">
        <v>516</v>
      </c>
      <c r="D213" s="51" t="s">
        <v>920</v>
      </c>
      <c r="E213" s="51" t="s">
        <v>921</v>
      </c>
      <c r="F213" s="51" t="s">
        <v>128</v>
      </c>
      <c r="G213" s="51" t="s">
        <v>25</v>
      </c>
      <c r="H213" s="52" t="s">
        <v>9</v>
      </c>
      <c r="I213" s="53">
        <v>18000</v>
      </c>
      <c r="J213" s="13"/>
      <c r="K213" s="13"/>
      <c r="L213" s="16"/>
      <c r="M213" s="16"/>
      <c r="N213" s="16"/>
      <c r="O213" s="16"/>
      <c r="P213" s="16"/>
      <c r="Q213" s="16"/>
    </row>
    <row r="214" spans="1:17" s="1" customFormat="1" ht="16.5" customHeight="1">
      <c r="A214" s="68">
        <v>200</v>
      </c>
      <c r="B214" s="51" t="s">
        <v>120</v>
      </c>
      <c r="C214" s="51" t="s">
        <v>517</v>
      </c>
      <c r="D214" s="51" t="s">
        <v>922</v>
      </c>
      <c r="E214" s="51" t="s">
        <v>923</v>
      </c>
      <c r="F214" s="51" t="s">
        <v>55</v>
      </c>
      <c r="G214" s="51" t="s">
        <v>518</v>
      </c>
      <c r="H214" s="52" t="s">
        <v>9</v>
      </c>
      <c r="I214" s="53">
        <v>77250</v>
      </c>
      <c r="J214" s="37"/>
      <c r="L214" s="16"/>
      <c r="M214" s="16"/>
      <c r="N214" s="16"/>
      <c r="O214" s="16"/>
      <c r="P214" s="16"/>
      <c r="Q214" s="16"/>
    </row>
    <row r="215" spans="1:17" s="1" customFormat="1" ht="16.5" customHeight="1">
      <c r="A215" s="68">
        <v>201</v>
      </c>
      <c r="B215" s="51" t="s">
        <v>120</v>
      </c>
      <c r="C215" s="51" t="s">
        <v>519</v>
      </c>
      <c r="D215" s="51" t="s">
        <v>924</v>
      </c>
      <c r="E215" s="51" t="s">
        <v>925</v>
      </c>
      <c r="F215" s="51" t="s">
        <v>208</v>
      </c>
      <c r="G215" s="51" t="s">
        <v>82</v>
      </c>
      <c r="H215" s="52" t="s">
        <v>9</v>
      </c>
      <c r="I215" s="53">
        <v>34500</v>
      </c>
      <c r="J215" s="37"/>
      <c r="L215" s="16"/>
      <c r="M215" s="16"/>
      <c r="N215" s="16"/>
      <c r="O215" s="16"/>
      <c r="P215" s="16"/>
      <c r="Q215" s="16"/>
    </row>
    <row r="216" spans="1:17" s="2" customFormat="1" ht="16.5" customHeight="1">
      <c r="A216" s="68">
        <v>202</v>
      </c>
      <c r="B216" s="51" t="s">
        <v>120</v>
      </c>
      <c r="C216" s="51" t="s">
        <v>520</v>
      </c>
      <c r="D216" s="51" t="s">
        <v>926</v>
      </c>
      <c r="E216" s="51" t="s">
        <v>927</v>
      </c>
      <c r="F216" s="51" t="s">
        <v>38</v>
      </c>
      <c r="G216" s="51" t="s">
        <v>69</v>
      </c>
      <c r="H216" s="52" t="s">
        <v>9</v>
      </c>
      <c r="I216" s="53">
        <v>52600</v>
      </c>
      <c r="J216" s="1"/>
      <c r="K216" s="1"/>
      <c r="L216" s="16"/>
      <c r="M216" s="16"/>
      <c r="N216" s="16"/>
      <c r="O216" s="16"/>
      <c r="P216" s="16"/>
      <c r="Q216" s="16"/>
    </row>
    <row r="217" spans="1:17" s="1" customFormat="1" ht="16.5" customHeight="1">
      <c r="A217" s="68">
        <v>203</v>
      </c>
      <c r="B217" s="51" t="s">
        <v>120</v>
      </c>
      <c r="C217" s="51" t="s">
        <v>521</v>
      </c>
      <c r="D217" s="51" t="s">
        <v>928</v>
      </c>
      <c r="E217" s="51" t="s">
        <v>602</v>
      </c>
      <c r="F217" s="51" t="s">
        <v>16</v>
      </c>
      <c r="G217" s="51" t="s">
        <v>17</v>
      </c>
      <c r="H217" s="52" t="s">
        <v>9</v>
      </c>
      <c r="I217" s="53">
        <v>13200</v>
      </c>
      <c r="J217" s="37"/>
      <c r="L217" s="16"/>
      <c r="M217" s="16"/>
      <c r="N217" s="16"/>
      <c r="O217" s="16"/>
      <c r="P217" s="16"/>
      <c r="Q217" s="16"/>
    </row>
    <row r="218" spans="1:17" s="1" customFormat="1" ht="16.5" customHeight="1">
      <c r="A218" s="68">
        <v>204</v>
      </c>
      <c r="B218" s="51" t="s">
        <v>120</v>
      </c>
      <c r="C218" s="51" t="s">
        <v>525</v>
      </c>
      <c r="D218" s="55" t="s">
        <v>929</v>
      </c>
      <c r="E218" s="55" t="s">
        <v>930</v>
      </c>
      <c r="F218" s="51" t="s">
        <v>51</v>
      </c>
      <c r="G218" s="51" t="s">
        <v>133</v>
      </c>
      <c r="H218" s="52" t="s">
        <v>9</v>
      </c>
      <c r="I218" s="53">
        <v>22000</v>
      </c>
      <c r="J218" s="37"/>
      <c r="L218" s="16"/>
      <c r="M218" s="16"/>
      <c r="N218" s="16"/>
      <c r="O218" s="16"/>
      <c r="P218" s="16"/>
      <c r="Q218" s="16"/>
    </row>
    <row r="219" spans="1:17" s="1" customFormat="1" ht="16.5" customHeight="1">
      <c r="A219" s="68">
        <v>205</v>
      </c>
      <c r="B219" s="51" t="s">
        <v>120</v>
      </c>
      <c r="C219" s="51" t="s">
        <v>526</v>
      </c>
      <c r="D219" s="55" t="s">
        <v>931</v>
      </c>
      <c r="E219" s="55" t="s">
        <v>932</v>
      </c>
      <c r="F219" s="51" t="s">
        <v>22</v>
      </c>
      <c r="G219" s="51" t="s">
        <v>8</v>
      </c>
      <c r="H219" s="52" t="s">
        <v>9</v>
      </c>
      <c r="I219" s="53">
        <v>25300</v>
      </c>
      <c r="J219" s="13"/>
      <c r="K219" s="13"/>
      <c r="L219" s="16"/>
      <c r="M219" s="16"/>
      <c r="N219" s="16"/>
      <c r="O219" s="16"/>
      <c r="P219" s="16"/>
      <c r="Q219" s="16"/>
    </row>
    <row r="220" spans="1:17" s="1" customFormat="1" ht="16.5" customHeight="1">
      <c r="A220" s="68">
        <v>206</v>
      </c>
      <c r="B220" s="55" t="s">
        <v>120</v>
      </c>
      <c r="C220" s="55" t="s">
        <v>123</v>
      </c>
      <c r="D220" s="55" t="s">
        <v>933</v>
      </c>
      <c r="E220" s="55" t="s">
        <v>934</v>
      </c>
      <c r="F220" s="55" t="s">
        <v>42</v>
      </c>
      <c r="G220" s="55" t="s">
        <v>85</v>
      </c>
      <c r="H220" s="52" t="s">
        <v>9</v>
      </c>
      <c r="I220" s="56">
        <v>40000</v>
      </c>
      <c r="J220" s="37"/>
    </row>
    <row r="221" spans="1:17" s="4" customFormat="1" ht="18" customHeight="1">
      <c r="A221" s="68">
        <v>207</v>
      </c>
      <c r="B221" s="55" t="s">
        <v>120</v>
      </c>
      <c r="C221" s="55" t="s">
        <v>124</v>
      </c>
      <c r="D221" s="55" t="s">
        <v>935</v>
      </c>
      <c r="E221" s="55" t="s">
        <v>936</v>
      </c>
      <c r="F221" s="55" t="s">
        <v>126</v>
      </c>
      <c r="G221" s="55" t="s">
        <v>125</v>
      </c>
      <c r="H221" s="52" t="s">
        <v>9</v>
      </c>
      <c r="I221" s="56">
        <v>55000</v>
      </c>
      <c r="J221" s="37"/>
      <c r="K221" s="1"/>
      <c r="L221" s="1"/>
      <c r="M221" s="1"/>
      <c r="N221" s="1"/>
      <c r="O221" s="1"/>
      <c r="P221" s="1"/>
      <c r="Q221" s="1"/>
    </row>
    <row r="222" spans="1:17" s="1" customFormat="1" ht="16.5" customHeight="1">
      <c r="A222" s="68">
        <v>208</v>
      </c>
      <c r="B222" s="55" t="s">
        <v>120</v>
      </c>
      <c r="C222" s="55" t="s">
        <v>127</v>
      </c>
      <c r="D222" s="55" t="s">
        <v>937</v>
      </c>
      <c r="E222" s="55" t="s">
        <v>938</v>
      </c>
      <c r="F222" s="55" t="s">
        <v>128</v>
      </c>
      <c r="G222" s="55" t="s">
        <v>13</v>
      </c>
      <c r="H222" s="52" t="s">
        <v>9</v>
      </c>
      <c r="I222" s="56">
        <v>23400</v>
      </c>
      <c r="J222" s="37"/>
    </row>
    <row r="223" spans="1:17" s="1" customFormat="1" ht="16.5" customHeight="1">
      <c r="A223" s="68">
        <v>209</v>
      </c>
      <c r="B223" s="55" t="s">
        <v>120</v>
      </c>
      <c r="C223" s="55" t="s">
        <v>129</v>
      </c>
      <c r="D223" s="55" t="s">
        <v>939</v>
      </c>
      <c r="E223" s="55" t="s">
        <v>940</v>
      </c>
      <c r="F223" s="55" t="s">
        <v>31</v>
      </c>
      <c r="G223" s="55" t="s">
        <v>44</v>
      </c>
      <c r="H223" s="52" t="s">
        <v>9</v>
      </c>
      <c r="I223" s="56">
        <v>20250</v>
      </c>
      <c r="J223" s="37"/>
    </row>
    <row r="224" spans="1:17" s="1" customFormat="1" ht="16.5" customHeight="1">
      <c r="A224" s="68">
        <v>210</v>
      </c>
      <c r="B224" s="55" t="s">
        <v>120</v>
      </c>
      <c r="C224" s="55" t="s">
        <v>130</v>
      </c>
      <c r="D224" s="55" t="s">
        <v>941</v>
      </c>
      <c r="E224" s="55" t="s">
        <v>942</v>
      </c>
      <c r="F224" s="55" t="s">
        <v>45</v>
      </c>
      <c r="G224" s="55" t="s">
        <v>95</v>
      </c>
      <c r="H224" s="52" t="s">
        <v>9</v>
      </c>
      <c r="I224" s="56">
        <v>19800</v>
      </c>
      <c r="J224" s="13"/>
      <c r="K224" s="13"/>
    </row>
    <row r="225" spans="1:17" s="1" customFormat="1" ht="16.5" customHeight="1">
      <c r="A225" s="68">
        <v>211</v>
      </c>
      <c r="B225" s="55" t="s">
        <v>120</v>
      </c>
      <c r="C225" s="55" t="s">
        <v>132</v>
      </c>
      <c r="D225" s="55" t="s">
        <v>943</v>
      </c>
      <c r="E225" s="55" t="s">
        <v>944</v>
      </c>
      <c r="F225" s="55" t="s">
        <v>51</v>
      </c>
      <c r="G225" s="55" t="s">
        <v>133</v>
      </c>
      <c r="H225" s="52" t="s">
        <v>9</v>
      </c>
      <c r="I225" s="56">
        <v>22770</v>
      </c>
      <c r="J225" s="37"/>
    </row>
    <row r="226" spans="1:17" s="14" customFormat="1" ht="16.5" customHeight="1">
      <c r="A226" s="68">
        <v>212</v>
      </c>
      <c r="B226" s="55" t="s">
        <v>120</v>
      </c>
      <c r="C226" s="55" t="s">
        <v>134</v>
      </c>
      <c r="D226" s="55" t="s">
        <v>945</v>
      </c>
      <c r="E226" s="55" t="s">
        <v>946</v>
      </c>
      <c r="F226" s="55" t="s">
        <v>128</v>
      </c>
      <c r="G226" s="55" t="s">
        <v>48</v>
      </c>
      <c r="H226" s="52" t="s">
        <v>9</v>
      </c>
      <c r="I226" s="56">
        <v>22000</v>
      </c>
      <c r="J226" s="37"/>
      <c r="K226" s="1"/>
      <c r="L226" s="1"/>
      <c r="M226" s="1"/>
      <c r="N226" s="1"/>
      <c r="O226" s="1"/>
      <c r="P226" s="1"/>
      <c r="Q226" s="1"/>
    </row>
    <row r="227" spans="1:17" s="13" customFormat="1" ht="16.5" customHeight="1">
      <c r="A227" s="68">
        <v>213</v>
      </c>
      <c r="B227" s="55" t="s">
        <v>120</v>
      </c>
      <c r="C227" s="55" t="s">
        <v>138</v>
      </c>
      <c r="D227" s="55" t="s">
        <v>947</v>
      </c>
      <c r="E227" s="55" t="s">
        <v>948</v>
      </c>
      <c r="F227" s="55" t="s">
        <v>16</v>
      </c>
      <c r="G227" s="55" t="s">
        <v>62</v>
      </c>
      <c r="H227" s="52" t="s">
        <v>9</v>
      </c>
      <c r="I227" s="56">
        <v>22367.5</v>
      </c>
      <c r="J227" s="37"/>
      <c r="K227" s="12"/>
      <c r="L227" s="1"/>
      <c r="M227" s="1"/>
      <c r="N227" s="1"/>
      <c r="O227" s="1"/>
      <c r="P227" s="1"/>
      <c r="Q227" s="1"/>
    </row>
    <row r="228" spans="1:17" s="13" customFormat="1" ht="16.5" customHeight="1">
      <c r="A228" s="68">
        <v>214</v>
      </c>
      <c r="B228" s="55" t="s">
        <v>120</v>
      </c>
      <c r="C228" s="55" t="s">
        <v>139</v>
      </c>
      <c r="D228" s="55" t="s">
        <v>949</v>
      </c>
      <c r="E228" s="55" t="s">
        <v>950</v>
      </c>
      <c r="F228" s="55" t="s">
        <v>16</v>
      </c>
      <c r="G228" s="55" t="s">
        <v>62</v>
      </c>
      <c r="H228" s="52" t="s">
        <v>9</v>
      </c>
      <c r="I228" s="56">
        <v>17250</v>
      </c>
      <c r="J228" s="37"/>
      <c r="K228" s="1"/>
      <c r="L228" s="1"/>
      <c r="M228" s="1"/>
      <c r="N228" s="1"/>
      <c r="O228" s="1"/>
      <c r="P228" s="1"/>
      <c r="Q228" s="1"/>
    </row>
    <row r="229" spans="1:17" s="13" customFormat="1" ht="16.5" customHeight="1">
      <c r="A229" s="68">
        <v>215</v>
      </c>
      <c r="B229" s="55" t="s">
        <v>120</v>
      </c>
      <c r="C229" s="55" t="s">
        <v>141</v>
      </c>
      <c r="D229" s="55" t="s">
        <v>951</v>
      </c>
      <c r="E229" s="55" t="s">
        <v>952</v>
      </c>
      <c r="F229" s="55" t="s">
        <v>31</v>
      </c>
      <c r="G229" s="55" t="s">
        <v>62</v>
      </c>
      <c r="H229" s="52" t="s">
        <v>9</v>
      </c>
      <c r="I229" s="56">
        <v>25047</v>
      </c>
      <c r="J229" s="37"/>
      <c r="K229" s="10"/>
      <c r="L229" s="1"/>
      <c r="M229" s="1"/>
      <c r="N229" s="1"/>
      <c r="O229" s="1"/>
      <c r="P229" s="1"/>
      <c r="Q229" s="1"/>
    </row>
    <row r="230" spans="1:17" s="13" customFormat="1" ht="16.5" customHeight="1">
      <c r="A230" s="68">
        <v>216</v>
      </c>
      <c r="B230" s="55" t="s">
        <v>120</v>
      </c>
      <c r="C230" s="55" t="s">
        <v>142</v>
      </c>
      <c r="D230" s="55" t="s">
        <v>953</v>
      </c>
      <c r="E230" s="55" t="s">
        <v>954</v>
      </c>
      <c r="F230" s="55" t="s">
        <v>42</v>
      </c>
      <c r="G230" s="55" t="s">
        <v>143</v>
      </c>
      <c r="H230" s="52" t="s">
        <v>9</v>
      </c>
      <c r="I230" s="56">
        <v>63000</v>
      </c>
      <c r="J230" s="37"/>
      <c r="K230" s="1"/>
      <c r="L230" s="1"/>
      <c r="M230" s="1"/>
      <c r="N230" s="1"/>
      <c r="O230" s="1"/>
      <c r="P230" s="1"/>
      <c r="Q230" s="1"/>
    </row>
    <row r="231" spans="1:17" s="13" customFormat="1" ht="16.5" customHeight="1">
      <c r="A231" s="68">
        <v>217</v>
      </c>
      <c r="B231" s="55" t="s">
        <v>120</v>
      </c>
      <c r="C231" s="55" t="s">
        <v>146</v>
      </c>
      <c r="D231" s="55" t="s">
        <v>955</v>
      </c>
      <c r="E231" s="55" t="s">
        <v>956</v>
      </c>
      <c r="F231" s="55" t="s">
        <v>128</v>
      </c>
      <c r="G231" s="55" t="s">
        <v>28</v>
      </c>
      <c r="H231" s="52" t="s">
        <v>9</v>
      </c>
      <c r="I231" s="56">
        <v>35100</v>
      </c>
      <c r="J231" s="37"/>
      <c r="K231" s="1"/>
      <c r="L231" s="1"/>
      <c r="M231" s="1"/>
      <c r="N231" s="1"/>
      <c r="O231" s="1"/>
      <c r="P231" s="1"/>
      <c r="Q231" s="1"/>
    </row>
    <row r="232" spans="1:17" s="13" customFormat="1" ht="16.5" customHeight="1">
      <c r="A232" s="68">
        <v>218</v>
      </c>
      <c r="B232" s="55" t="s">
        <v>120</v>
      </c>
      <c r="C232" s="55" t="s">
        <v>147</v>
      </c>
      <c r="D232" s="55" t="s">
        <v>957</v>
      </c>
      <c r="E232" s="55" t="s">
        <v>958</v>
      </c>
      <c r="F232" s="55" t="s">
        <v>16</v>
      </c>
      <c r="G232" s="55" t="s">
        <v>21</v>
      </c>
      <c r="H232" s="52" t="s">
        <v>9</v>
      </c>
      <c r="I232" s="56">
        <v>19448</v>
      </c>
      <c r="J232" s="37"/>
      <c r="K232" s="1"/>
      <c r="L232" s="1"/>
      <c r="M232" s="1"/>
      <c r="N232" s="1"/>
      <c r="O232" s="1"/>
      <c r="P232" s="1"/>
      <c r="Q232" s="1"/>
    </row>
    <row r="233" spans="1:17" s="13" customFormat="1" ht="16.5" customHeight="1">
      <c r="A233" s="68">
        <v>219</v>
      </c>
      <c r="B233" s="55" t="s">
        <v>120</v>
      </c>
      <c r="C233" s="55" t="s">
        <v>148</v>
      </c>
      <c r="D233" s="55" t="s">
        <v>959</v>
      </c>
      <c r="E233" s="55" t="s">
        <v>960</v>
      </c>
      <c r="F233" s="55" t="s">
        <v>14</v>
      </c>
      <c r="G233" s="55" t="s">
        <v>15</v>
      </c>
      <c r="H233" s="52" t="s">
        <v>9</v>
      </c>
      <c r="I233" s="56">
        <v>50750</v>
      </c>
      <c r="J233" s="37"/>
      <c r="K233" s="1"/>
      <c r="L233" s="1"/>
      <c r="M233" s="1"/>
      <c r="N233" s="1"/>
      <c r="O233" s="1"/>
      <c r="P233" s="1"/>
      <c r="Q233" s="1"/>
    </row>
    <row r="234" spans="1:17" s="13" customFormat="1" ht="16.5" customHeight="1">
      <c r="A234" s="68">
        <v>220</v>
      </c>
      <c r="B234" s="55" t="s">
        <v>120</v>
      </c>
      <c r="C234" s="55" t="s">
        <v>149</v>
      </c>
      <c r="D234" s="55" t="s">
        <v>961</v>
      </c>
      <c r="E234" s="55" t="s">
        <v>962</v>
      </c>
      <c r="F234" s="55" t="s">
        <v>32</v>
      </c>
      <c r="G234" s="55" t="s">
        <v>34</v>
      </c>
      <c r="H234" s="52" t="s">
        <v>9</v>
      </c>
      <c r="I234" s="56">
        <v>44000</v>
      </c>
      <c r="J234" s="37"/>
      <c r="K234" s="1"/>
      <c r="L234" s="1"/>
      <c r="M234" s="1"/>
      <c r="N234" s="1"/>
      <c r="O234" s="1"/>
      <c r="P234" s="1"/>
      <c r="Q234" s="1"/>
    </row>
    <row r="235" spans="1:17" s="13" customFormat="1" ht="16.5" customHeight="1">
      <c r="A235" s="68">
        <v>221</v>
      </c>
      <c r="B235" s="55" t="s">
        <v>120</v>
      </c>
      <c r="C235" s="55" t="s">
        <v>150</v>
      </c>
      <c r="D235" s="55" t="s">
        <v>963</v>
      </c>
      <c r="E235" s="55" t="s">
        <v>964</v>
      </c>
      <c r="F235" s="55" t="s">
        <v>51</v>
      </c>
      <c r="G235" s="55" t="s">
        <v>133</v>
      </c>
      <c r="H235" s="52" t="s">
        <v>9</v>
      </c>
      <c r="I235" s="56">
        <v>26450</v>
      </c>
      <c r="J235" s="37"/>
      <c r="K235" s="1"/>
      <c r="L235" s="1"/>
      <c r="M235" s="1"/>
      <c r="N235" s="1"/>
      <c r="O235" s="1"/>
      <c r="P235" s="1"/>
      <c r="Q235" s="1"/>
    </row>
    <row r="236" spans="1:17" s="13" customFormat="1" ht="16.5" customHeight="1">
      <c r="A236" s="68">
        <v>222</v>
      </c>
      <c r="B236" s="55" t="s">
        <v>120</v>
      </c>
      <c r="C236" s="55" t="s">
        <v>151</v>
      </c>
      <c r="D236" s="55" t="s">
        <v>965</v>
      </c>
      <c r="E236" s="55" t="s">
        <v>966</v>
      </c>
      <c r="F236" s="55" t="s">
        <v>14</v>
      </c>
      <c r="G236" s="55" t="s">
        <v>80</v>
      </c>
      <c r="H236" s="52" t="s">
        <v>9</v>
      </c>
      <c r="I236" s="56">
        <v>20872.5</v>
      </c>
      <c r="J236" s="37"/>
      <c r="K236" s="1"/>
      <c r="L236" s="1"/>
      <c r="M236" s="1"/>
      <c r="N236" s="1"/>
      <c r="O236" s="1"/>
      <c r="P236" s="1"/>
      <c r="Q236" s="1"/>
    </row>
    <row r="237" spans="1:17" s="13" customFormat="1" ht="16.5" customHeight="1">
      <c r="A237" s="68">
        <v>223</v>
      </c>
      <c r="B237" s="55" t="s">
        <v>120</v>
      </c>
      <c r="C237" s="55" t="s">
        <v>153</v>
      </c>
      <c r="D237" s="61" t="s">
        <v>967</v>
      </c>
      <c r="E237" s="61" t="s">
        <v>968</v>
      </c>
      <c r="F237" s="55" t="s">
        <v>128</v>
      </c>
      <c r="G237" s="55" t="s">
        <v>21</v>
      </c>
      <c r="H237" s="52" t="s">
        <v>9</v>
      </c>
      <c r="I237" s="56">
        <v>22365.200000000001</v>
      </c>
      <c r="L237" s="1"/>
      <c r="M237" s="1"/>
      <c r="N237" s="1"/>
      <c r="O237" s="1"/>
      <c r="P237" s="1"/>
      <c r="Q237" s="1"/>
    </row>
    <row r="238" spans="1:17" s="13" customFormat="1" ht="16.5" customHeight="1">
      <c r="A238" s="68">
        <v>224</v>
      </c>
      <c r="B238" s="55" t="s">
        <v>120</v>
      </c>
      <c r="C238" s="55" t="s">
        <v>154</v>
      </c>
      <c r="D238" s="55" t="s">
        <v>969</v>
      </c>
      <c r="E238" s="55" t="s">
        <v>970</v>
      </c>
      <c r="F238" s="55" t="s">
        <v>22</v>
      </c>
      <c r="G238" s="55" t="s">
        <v>13</v>
      </c>
      <c r="H238" s="52" t="s">
        <v>9</v>
      </c>
      <c r="I238" s="56">
        <v>27500</v>
      </c>
      <c r="L238" s="1"/>
      <c r="M238" s="1"/>
      <c r="N238" s="1"/>
      <c r="O238" s="1"/>
      <c r="P238" s="1"/>
      <c r="Q238" s="1"/>
    </row>
    <row r="239" spans="1:17" s="13" customFormat="1" ht="16.5" customHeight="1">
      <c r="A239" s="68">
        <v>225</v>
      </c>
      <c r="B239" s="62">
        <v>1</v>
      </c>
      <c r="C239" s="61">
        <v>1055</v>
      </c>
      <c r="D239" s="55" t="s">
        <v>1196</v>
      </c>
      <c r="E239" s="55" t="s">
        <v>1197</v>
      </c>
      <c r="F239" s="55" t="s">
        <v>42</v>
      </c>
      <c r="G239" s="55" t="s">
        <v>70</v>
      </c>
      <c r="H239" s="52" t="s">
        <v>9</v>
      </c>
      <c r="I239" s="56">
        <v>15000</v>
      </c>
      <c r="L239" s="1"/>
      <c r="M239" s="1"/>
      <c r="N239" s="1"/>
      <c r="O239" s="1"/>
      <c r="P239" s="1"/>
      <c r="Q239" s="1"/>
    </row>
    <row r="240" spans="1:17" s="13" customFormat="1" ht="16.5" customHeight="1">
      <c r="A240" s="68">
        <v>226</v>
      </c>
      <c r="B240" s="55" t="s">
        <v>120</v>
      </c>
      <c r="C240" s="55" t="s">
        <v>155</v>
      </c>
      <c r="D240" s="55" t="s">
        <v>971</v>
      </c>
      <c r="E240" s="55" t="s">
        <v>972</v>
      </c>
      <c r="F240" s="55" t="s">
        <v>22</v>
      </c>
      <c r="G240" s="55" t="s">
        <v>96</v>
      </c>
      <c r="H240" s="52" t="s">
        <v>9</v>
      </c>
      <c r="I240" s="56">
        <v>21850</v>
      </c>
      <c r="J240" s="37"/>
      <c r="K240" s="1"/>
      <c r="L240" s="1"/>
      <c r="M240" s="1"/>
      <c r="N240" s="1"/>
      <c r="O240" s="1"/>
      <c r="P240" s="1"/>
      <c r="Q240" s="1"/>
    </row>
    <row r="241" spans="1:17" s="13" customFormat="1" ht="16.5" customHeight="1">
      <c r="A241" s="68">
        <v>227</v>
      </c>
      <c r="B241" s="55" t="s">
        <v>120</v>
      </c>
      <c r="C241" s="55" t="s">
        <v>156</v>
      </c>
      <c r="D241" s="55" t="s">
        <v>973</v>
      </c>
      <c r="E241" s="55" t="s">
        <v>974</v>
      </c>
      <c r="F241" s="55" t="s">
        <v>22</v>
      </c>
      <c r="G241" s="55" t="s">
        <v>27</v>
      </c>
      <c r="H241" s="52" t="s">
        <v>9</v>
      </c>
      <c r="I241" s="56">
        <v>33000</v>
      </c>
      <c r="J241" s="37"/>
      <c r="K241" s="10"/>
      <c r="L241" s="1"/>
      <c r="M241" s="1"/>
      <c r="N241" s="1"/>
      <c r="O241" s="1"/>
      <c r="P241" s="1"/>
      <c r="Q241" s="1"/>
    </row>
    <row r="242" spans="1:17" s="13" customFormat="1" ht="16.5" customHeight="1">
      <c r="A242" s="68">
        <v>228</v>
      </c>
      <c r="B242" s="55" t="s">
        <v>120</v>
      </c>
      <c r="C242" s="55" t="s">
        <v>158</v>
      </c>
      <c r="D242" s="55" t="s">
        <v>975</v>
      </c>
      <c r="E242" s="55" t="s">
        <v>976</v>
      </c>
      <c r="F242" s="55" t="s">
        <v>33</v>
      </c>
      <c r="G242" s="55" t="s">
        <v>1206</v>
      </c>
      <c r="H242" s="52" t="s">
        <v>9</v>
      </c>
      <c r="I242" s="56">
        <v>69500</v>
      </c>
      <c r="J242" s="37"/>
      <c r="K242" s="1"/>
      <c r="L242" s="1"/>
      <c r="M242" s="1"/>
      <c r="N242" s="1"/>
      <c r="O242" s="1"/>
      <c r="P242" s="1"/>
      <c r="Q242" s="1"/>
    </row>
    <row r="243" spans="1:17" s="13" customFormat="1" ht="16.5" customHeight="1">
      <c r="A243" s="68">
        <v>229</v>
      </c>
      <c r="B243" s="55" t="s">
        <v>120</v>
      </c>
      <c r="C243" s="55" t="s">
        <v>160</v>
      </c>
      <c r="D243" s="55" t="s">
        <v>977</v>
      </c>
      <c r="E243" s="55" t="s">
        <v>978</v>
      </c>
      <c r="F243" s="55" t="s">
        <v>22</v>
      </c>
      <c r="G243" s="55" t="s">
        <v>27</v>
      </c>
      <c r="H243" s="52" t="s">
        <v>9</v>
      </c>
      <c r="I243" s="56">
        <v>33000</v>
      </c>
      <c r="J243" s="1"/>
      <c r="K243" s="1"/>
      <c r="L243" s="1"/>
      <c r="M243" s="1"/>
      <c r="N243" s="1"/>
      <c r="O243" s="1"/>
      <c r="P243" s="1"/>
      <c r="Q243" s="1"/>
    </row>
    <row r="244" spans="1:17" s="13" customFormat="1" ht="16.5" customHeight="1">
      <c r="A244" s="68">
        <v>230</v>
      </c>
      <c r="B244" s="55" t="s">
        <v>120</v>
      </c>
      <c r="C244" s="55" t="s">
        <v>161</v>
      </c>
      <c r="D244" s="55" t="s">
        <v>979</v>
      </c>
      <c r="E244" s="55" t="s">
        <v>980</v>
      </c>
      <c r="F244" s="55" t="s">
        <v>128</v>
      </c>
      <c r="G244" s="55" t="s">
        <v>62</v>
      </c>
      <c r="H244" s="52" t="s">
        <v>9</v>
      </c>
      <c r="I244" s="56">
        <v>27500</v>
      </c>
      <c r="J244" s="37"/>
      <c r="K244" s="1"/>
      <c r="L244" s="1"/>
      <c r="M244" s="1"/>
      <c r="N244" s="1"/>
      <c r="O244" s="1"/>
      <c r="P244" s="1"/>
      <c r="Q244" s="1"/>
    </row>
    <row r="245" spans="1:17" s="13" customFormat="1" ht="16.5" customHeight="1">
      <c r="A245" s="68">
        <v>231</v>
      </c>
      <c r="B245" s="55" t="s">
        <v>120</v>
      </c>
      <c r="C245" s="55" t="s">
        <v>162</v>
      </c>
      <c r="D245" s="51" t="s">
        <v>981</v>
      </c>
      <c r="E245" s="51" t="s">
        <v>982</v>
      </c>
      <c r="F245" s="55" t="s">
        <v>42</v>
      </c>
      <c r="G245" s="55" t="s">
        <v>67</v>
      </c>
      <c r="H245" s="52" t="s">
        <v>9</v>
      </c>
      <c r="I245" s="56">
        <v>30000</v>
      </c>
      <c r="J245" s="37"/>
      <c r="K245" s="1"/>
      <c r="L245" s="16"/>
      <c r="M245" s="16"/>
      <c r="N245" s="16"/>
      <c r="O245" s="16"/>
      <c r="P245" s="16"/>
      <c r="Q245" s="16"/>
    </row>
    <row r="246" spans="1:17" s="13" customFormat="1" ht="16.5" customHeight="1">
      <c r="A246" s="68">
        <v>232</v>
      </c>
      <c r="B246" s="51" t="s">
        <v>120</v>
      </c>
      <c r="C246" s="51" t="s">
        <v>164</v>
      </c>
      <c r="D246" s="51" t="s">
        <v>983</v>
      </c>
      <c r="E246" s="51" t="s">
        <v>984</v>
      </c>
      <c r="F246" s="51" t="s">
        <v>16</v>
      </c>
      <c r="G246" s="51" t="s">
        <v>17</v>
      </c>
      <c r="H246" s="52" t="s">
        <v>9</v>
      </c>
      <c r="I246" s="53">
        <v>13000</v>
      </c>
      <c r="J246" s="37"/>
      <c r="K246" s="1"/>
      <c r="L246" s="16"/>
      <c r="M246" s="16"/>
      <c r="N246" s="16"/>
      <c r="O246" s="16"/>
      <c r="P246" s="16"/>
      <c r="Q246" s="16"/>
    </row>
    <row r="247" spans="1:17" ht="15" customHeight="1">
      <c r="A247" s="68">
        <v>233</v>
      </c>
      <c r="B247" s="51" t="s">
        <v>120</v>
      </c>
      <c r="C247" s="51" t="s">
        <v>165</v>
      </c>
      <c r="D247" s="51" t="s">
        <v>985</v>
      </c>
      <c r="E247" s="51" t="s">
        <v>986</v>
      </c>
      <c r="F247" s="51" t="s">
        <v>128</v>
      </c>
      <c r="G247" s="51" t="s">
        <v>166</v>
      </c>
      <c r="H247" s="52" t="s">
        <v>9</v>
      </c>
      <c r="I247" s="53">
        <v>36750</v>
      </c>
      <c r="J247" s="37"/>
      <c r="K247" s="1"/>
    </row>
    <row r="248" spans="1:17" ht="15" customHeight="1">
      <c r="A248" s="68">
        <v>234</v>
      </c>
      <c r="B248" s="51" t="s">
        <v>120</v>
      </c>
      <c r="C248" s="51" t="s">
        <v>215</v>
      </c>
      <c r="D248" s="51" t="s">
        <v>987</v>
      </c>
      <c r="E248" s="51" t="s">
        <v>988</v>
      </c>
      <c r="F248" s="51" t="s">
        <v>194</v>
      </c>
      <c r="G248" s="51" t="s">
        <v>216</v>
      </c>
      <c r="H248" s="52" t="s">
        <v>9</v>
      </c>
      <c r="I248" s="53">
        <v>49500</v>
      </c>
      <c r="J248" s="37"/>
      <c r="K248" s="1"/>
    </row>
    <row r="249" spans="1:17" ht="15" customHeight="1">
      <c r="A249" s="68">
        <v>235</v>
      </c>
      <c r="B249" s="51" t="s">
        <v>120</v>
      </c>
      <c r="C249" s="51" t="s">
        <v>217</v>
      </c>
      <c r="D249" s="51" t="s">
        <v>989</v>
      </c>
      <c r="E249" s="51" t="s">
        <v>990</v>
      </c>
      <c r="F249" s="51" t="s">
        <v>128</v>
      </c>
      <c r="G249" s="51" t="s">
        <v>94</v>
      </c>
      <c r="H249" s="52" t="s">
        <v>9</v>
      </c>
      <c r="I249" s="53">
        <v>18000</v>
      </c>
      <c r="J249" s="37"/>
      <c r="K249" s="1"/>
    </row>
    <row r="250" spans="1:17" ht="15" customHeight="1">
      <c r="A250" s="68">
        <v>236</v>
      </c>
      <c r="B250" s="51" t="s">
        <v>120</v>
      </c>
      <c r="C250" s="51" t="s">
        <v>218</v>
      </c>
      <c r="D250" s="51" t="s">
        <v>991</v>
      </c>
      <c r="E250" s="51" t="s">
        <v>992</v>
      </c>
      <c r="F250" s="51" t="s">
        <v>22</v>
      </c>
      <c r="G250" s="51" t="s">
        <v>8</v>
      </c>
      <c r="H250" s="52" t="s">
        <v>9</v>
      </c>
      <c r="I250" s="53">
        <v>25300</v>
      </c>
      <c r="J250" s="37"/>
      <c r="K250" s="1"/>
    </row>
    <row r="251" spans="1:17" ht="15" customHeight="1">
      <c r="A251" s="68">
        <v>237</v>
      </c>
      <c r="B251" s="51" t="s">
        <v>120</v>
      </c>
      <c r="C251" s="51" t="s">
        <v>219</v>
      </c>
      <c r="D251" s="51" t="s">
        <v>993</v>
      </c>
      <c r="E251" s="51" t="s">
        <v>994</v>
      </c>
      <c r="F251" s="51" t="s">
        <v>22</v>
      </c>
      <c r="G251" s="51" t="s">
        <v>48</v>
      </c>
      <c r="H251" s="52" t="s">
        <v>9</v>
      </c>
      <c r="I251" s="53">
        <v>21850</v>
      </c>
      <c r="J251" s="37"/>
      <c r="K251" s="1"/>
    </row>
    <row r="252" spans="1:17" ht="15" customHeight="1">
      <c r="A252" s="68">
        <v>238</v>
      </c>
      <c r="B252" s="51" t="s">
        <v>120</v>
      </c>
      <c r="C252" s="51" t="s">
        <v>220</v>
      </c>
      <c r="D252" s="51" t="s">
        <v>995</v>
      </c>
      <c r="E252" s="51" t="s">
        <v>996</v>
      </c>
      <c r="F252" s="51" t="s">
        <v>22</v>
      </c>
      <c r="G252" s="51" t="s">
        <v>133</v>
      </c>
      <c r="H252" s="52" t="s">
        <v>9</v>
      </c>
      <c r="I252" s="53">
        <v>25300</v>
      </c>
      <c r="J252" s="13"/>
      <c r="K252" s="13"/>
    </row>
    <row r="253" spans="1:17" ht="15" customHeight="1">
      <c r="A253" s="68">
        <v>239</v>
      </c>
      <c r="B253" s="51" t="s">
        <v>120</v>
      </c>
      <c r="C253" s="51" t="s">
        <v>221</v>
      </c>
      <c r="D253" s="51" t="s">
        <v>997</v>
      </c>
      <c r="E253" s="51" t="s">
        <v>998</v>
      </c>
      <c r="F253" s="51" t="s">
        <v>22</v>
      </c>
      <c r="G253" s="51" t="s">
        <v>27</v>
      </c>
      <c r="H253" s="52" t="s">
        <v>9</v>
      </c>
      <c r="I253" s="53">
        <v>25300</v>
      </c>
      <c r="J253" s="13"/>
      <c r="K253" s="13"/>
    </row>
    <row r="254" spans="1:17" ht="15" customHeight="1">
      <c r="A254" s="68">
        <v>240</v>
      </c>
      <c r="B254" s="51" t="s">
        <v>120</v>
      </c>
      <c r="C254" s="51" t="s">
        <v>223</v>
      </c>
      <c r="D254" s="51" t="s">
        <v>999</v>
      </c>
      <c r="E254" s="51" t="s">
        <v>1000</v>
      </c>
      <c r="F254" s="51" t="s">
        <v>22</v>
      </c>
      <c r="G254" s="51" t="s">
        <v>25</v>
      </c>
      <c r="H254" s="52" t="s">
        <v>9</v>
      </c>
      <c r="I254" s="53">
        <v>15000</v>
      </c>
      <c r="J254" s="37"/>
      <c r="K254" s="1"/>
    </row>
    <row r="255" spans="1:17" ht="15" customHeight="1">
      <c r="A255" s="68">
        <v>241</v>
      </c>
      <c r="B255" s="51" t="s">
        <v>120</v>
      </c>
      <c r="C255" s="51" t="s">
        <v>224</v>
      </c>
      <c r="D255" s="51" t="s">
        <v>659</v>
      </c>
      <c r="E255" s="51" t="s">
        <v>1001</v>
      </c>
      <c r="F255" s="51" t="s">
        <v>53</v>
      </c>
      <c r="G255" s="51" t="s">
        <v>26</v>
      </c>
      <c r="H255" s="52" t="s">
        <v>9</v>
      </c>
      <c r="I255" s="53">
        <v>26000</v>
      </c>
      <c r="J255" s="37"/>
      <c r="K255" s="1"/>
    </row>
    <row r="256" spans="1:17" ht="15" customHeight="1">
      <c r="A256" s="68">
        <v>242</v>
      </c>
      <c r="B256" s="51" t="s">
        <v>120</v>
      </c>
      <c r="C256" s="51" t="s">
        <v>225</v>
      </c>
      <c r="D256" s="51" t="s">
        <v>1002</v>
      </c>
      <c r="E256" s="51" t="s">
        <v>606</v>
      </c>
      <c r="F256" s="51" t="s">
        <v>45</v>
      </c>
      <c r="G256" s="51" t="s">
        <v>8</v>
      </c>
      <c r="H256" s="52" t="s">
        <v>9</v>
      </c>
      <c r="I256" s="53">
        <v>17000</v>
      </c>
      <c r="J256" s="37"/>
      <c r="K256" s="1"/>
    </row>
    <row r="257" spans="1:17" s="1" customFormat="1" ht="15" customHeight="1">
      <c r="A257" s="68">
        <v>243</v>
      </c>
      <c r="B257" s="51" t="s">
        <v>120</v>
      </c>
      <c r="C257" s="51" t="s">
        <v>226</v>
      </c>
      <c r="D257" s="61" t="s">
        <v>1003</v>
      </c>
      <c r="E257" s="61" t="s">
        <v>1004</v>
      </c>
      <c r="F257" s="51" t="s">
        <v>22</v>
      </c>
      <c r="G257" s="51" t="s">
        <v>25</v>
      </c>
      <c r="H257" s="52" t="s">
        <v>9</v>
      </c>
      <c r="I257" s="53">
        <v>15000</v>
      </c>
      <c r="J257" s="37"/>
      <c r="L257" s="10"/>
      <c r="M257" s="10"/>
      <c r="N257" s="10"/>
      <c r="O257" s="10"/>
      <c r="P257" s="10"/>
      <c r="Q257" s="10"/>
    </row>
    <row r="258" spans="1:17" s="1" customFormat="1" ht="15" customHeight="1">
      <c r="A258" s="68">
        <v>244</v>
      </c>
      <c r="B258" s="62">
        <v>1</v>
      </c>
      <c r="C258" s="61">
        <v>2017</v>
      </c>
      <c r="D258" s="55" t="s">
        <v>1198</v>
      </c>
      <c r="E258" s="61" t="s">
        <v>1199</v>
      </c>
      <c r="F258" s="55" t="s">
        <v>53</v>
      </c>
      <c r="G258" s="55" t="s">
        <v>527</v>
      </c>
      <c r="H258" s="52" t="s">
        <v>9</v>
      </c>
      <c r="I258" s="56">
        <v>25000</v>
      </c>
      <c r="J258" s="37"/>
      <c r="L258" s="10"/>
      <c r="M258" s="10"/>
      <c r="N258" s="10"/>
      <c r="O258" s="10"/>
      <c r="P258" s="10"/>
      <c r="Q258" s="10"/>
    </row>
    <row r="259" spans="1:17" s="1" customFormat="1" ht="15" customHeight="1">
      <c r="A259" s="68">
        <v>245</v>
      </c>
      <c r="B259" s="62">
        <v>1</v>
      </c>
      <c r="C259" s="61">
        <v>2020</v>
      </c>
      <c r="D259" s="55" t="s">
        <v>1200</v>
      </c>
      <c r="E259" s="61" t="s">
        <v>1201</v>
      </c>
      <c r="F259" s="55" t="s">
        <v>205</v>
      </c>
      <c r="G259" s="55" t="s">
        <v>13</v>
      </c>
      <c r="H259" s="52" t="s">
        <v>9</v>
      </c>
      <c r="I259" s="56">
        <v>20000</v>
      </c>
      <c r="J259" s="37"/>
      <c r="K259" s="10"/>
      <c r="L259" s="10"/>
      <c r="M259" s="10"/>
      <c r="N259" s="10"/>
      <c r="O259" s="10"/>
      <c r="P259" s="10"/>
      <c r="Q259" s="10"/>
    </row>
    <row r="260" spans="1:17" s="1" customFormat="1" ht="15" customHeight="1">
      <c r="A260" s="68">
        <v>246</v>
      </c>
      <c r="B260" s="55" t="s">
        <v>121</v>
      </c>
      <c r="C260" s="55" t="s">
        <v>136</v>
      </c>
      <c r="D260" s="61" t="s">
        <v>1005</v>
      </c>
      <c r="E260" s="61" t="s">
        <v>1006</v>
      </c>
      <c r="F260" s="55" t="s">
        <v>63</v>
      </c>
      <c r="G260" s="55" t="s">
        <v>137</v>
      </c>
      <c r="H260" s="52" t="s">
        <v>9</v>
      </c>
      <c r="I260" s="56">
        <v>32343.3</v>
      </c>
      <c r="J260" s="37"/>
      <c r="K260" s="10"/>
      <c r="L260" s="10"/>
      <c r="M260" s="10"/>
      <c r="N260" s="10"/>
      <c r="O260" s="10"/>
      <c r="P260" s="10"/>
      <c r="Q260" s="10"/>
    </row>
    <row r="261" spans="1:17" s="1" customFormat="1" ht="15" customHeight="1">
      <c r="A261" s="68">
        <v>247</v>
      </c>
      <c r="B261" s="55" t="s">
        <v>121</v>
      </c>
      <c r="C261" s="55" t="s">
        <v>140</v>
      </c>
      <c r="D261" s="55" t="s">
        <v>1007</v>
      </c>
      <c r="E261" s="55" t="s">
        <v>1008</v>
      </c>
      <c r="F261" s="55" t="s">
        <v>29</v>
      </c>
      <c r="G261" s="55" t="s">
        <v>1205</v>
      </c>
      <c r="H261" s="52" t="s">
        <v>9</v>
      </c>
      <c r="I261" s="56">
        <v>53361</v>
      </c>
      <c r="J261" s="37"/>
    </row>
    <row r="262" spans="1:17" s="1" customFormat="1" ht="15" customHeight="1">
      <c r="A262" s="68">
        <v>248</v>
      </c>
      <c r="B262" s="55" t="s">
        <v>121</v>
      </c>
      <c r="C262" s="55" t="s">
        <v>159</v>
      </c>
      <c r="D262" s="55" t="s">
        <v>1009</v>
      </c>
      <c r="E262" s="55" t="s">
        <v>1010</v>
      </c>
      <c r="F262" s="55" t="s">
        <v>10</v>
      </c>
      <c r="G262" s="55" t="s">
        <v>27</v>
      </c>
      <c r="H262" s="52" t="s">
        <v>9</v>
      </c>
      <c r="I262" s="56">
        <v>32491.43</v>
      </c>
      <c r="J262" s="37"/>
    </row>
    <row r="263" spans="1:17" s="1" customFormat="1" ht="15" customHeight="1">
      <c r="A263" s="68">
        <v>249</v>
      </c>
      <c r="B263" s="55" t="s">
        <v>121</v>
      </c>
      <c r="C263" s="55" t="s">
        <v>170</v>
      </c>
      <c r="D263" s="55" t="s">
        <v>1011</v>
      </c>
      <c r="E263" s="55" t="s">
        <v>1012</v>
      </c>
      <c r="F263" s="55" t="s">
        <v>29</v>
      </c>
      <c r="G263" s="55" t="s">
        <v>27</v>
      </c>
      <c r="H263" s="52" t="s">
        <v>9</v>
      </c>
      <c r="I263" s="56">
        <v>36300</v>
      </c>
      <c r="J263" s="37"/>
    </row>
    <row r="264" spans="1:17" s="1" customFormat="1" ht="15" customHeight="1">
      <c r="A264" s="68">
        <v>250</v>
      </c>
      <c r="B264" s="55" t="s">
        <v>121</v>
      </c>
      <c r="C264" s="55" t="s">
        <v>172</v>
      </c>
      <c r="D264" s="55" t="s">
        <v>1013</v>
      </c>
      <c r="E264" s="55" t="s">
        <v>1014</v>
      </c>
      <c r="F264" s="55" t="s">
        <v>145</v>
      </c>
      <c r="G264" s="55" t="s">
        <v>20</v>
      </c>
      <c r="H264" s="52" t="s">
        <v>9</v>
      </c>
      <c r="I264" s="56">
        <v>25300</v>
      </c>
      <c r="J264" s="37"/>
      <c r="K264" s="10"/>
    </row>
    <row r="265" spans="1:17" s="1" customFormat="1" ht="15" customHeight="1">
      <c r="A265" s="68">
        <v>251</v>
      </c>
      <c r="B265" s="55" t="s">
        <v>121</v>
      </c>
      <c r="C265" s="55" t="s">
        <v>174</v>
      </c>
      <c r="D265" s="55" t="s">
        <v>1015</v>
      </c>
      <c r="E265" s="55" t="s">
        <v>1016</v>
      </c>
      <c r="F265" s="55" t="s">
        <v>175</v>
      </c>
      <c r="G265" s="55" t="s">
        <v>27</v>
      </c>
      <c r="H265" s="52" t="s">
        <v>9</v>
      </c>
      <c r="I265" s="56">
        <v>36735.599999999999</v>
      </c>
      <c r="J265" s="14"/>
      <c r="K265" s="14"/>
      <c r="L265" s="2"/>
      <c r="M265" s="2"/>
      <c r="N265" s="2"/>
      <c r="O265" s="2"/>
      <c r="P265" s="2"/>
    </row>
    <row r="266" spans="1:17" s="1" customFormat="1" ht="15" customHeight="1">
      <c r="A266" s="68">
        <v>252</v>
      </c>
      <c r="B266" s="55" t="s">
        <v>121</v>
      </c>
      <c r="C266" s="55" t="s">
        <v>181</v>
      </c>
      <c r="D266" s="55" t="s">
        <v>1017</v>
      </c>
      <c r="E266" s="55" t="s">
        <v>1018</v>
      </c>
      <c r="F266" s="55" t="s">
        <v>183</v>
      </c>
      <c r="G266" s="55" t="s">
        <v>182</v>
      </c>
      <c r="H266" s="52" t="s">
        <v>9</v>
      </c>
      <c r="I266" s="56">
        <v>30492</v>
      </c>
      <c r="J266" s="37"/>
    </row>
    <row r="267" spans="1:17" s="1" customFormat="1" ht="15" customHeight="1">
      <c r="A267" s="68">
        <v>253</v>
      </c>
      <c r="B267" s="55" t="s">
        <v>121</v>
      </c>
      <c r="C267" s="55" t="s">
        <v>184</v>
      </c>
      <c r="D267" s="55" t="s">
        <v>1019</v>
      </c>
      <c r="E267" s="55" t="s">
        <v>1020</v>
      </c>
      <c r="F267" s="55" t="s">
        <v>183</v>
      </c>
      <c r="G267" s="55" t="s">
        <v>185</v>
      </c>
      <c r="H267" s="52" t="s">
        <v>9</v>
      </c>
      <c r="I267" s="56">
        <v>31944</v>
      </c>
      <c r="J267" s="13"/>
      <c r="K267" s="13"/>
    </row>
    <row r="268" spans="1:17" s="1" customFormat="1" ht="15" customHeight="1">
      <c r="A268" s="68">
        <v>254</v>
      </c>
      <c r="B268" s="55" t="s">
        <v>121</v>
      </c>
      <c r="C268" s="55" t="s">
        <v>189</v>
      </c>
      <c r="D268" s="55" t="s">
        <v>1021</v>
      </c>
      <c r="E268" s="55" t="s">
        <v>1022</v>
      </c>
      <c r="F268" s="55" t="s">
        <v>29</v>
      </c>
      <c r="G268" s="55" t="s">
        <v>13</v>
      </c>
      <c r="H268" s="52" t="s">
        <v>9</v>
      </c>
      <c r="I268" s="56">
        <v>30746.1</v>
      </c>
      <c r="J268" s="37"/>
    </row>
    <row r="269" spans="1:17" s="1" customFormat="1" ht="15" customHeight="1">
      <c r="A269" s="68">
        <v>255</v>
      </c>
      <c r="B269" s="55" t="s">
        <v>121</v>
      </c>
      <c r="C269" s="55" t="s">
        <v>195</v>
      </c>
      <c r="D269" s="55" t="s">
        <v>1023</v>
      </c>
      <c r="E269" s="55" t="s">
        <v>1024</v>
      </c>
      <c r="F269" s="55" t="s">
        <v>145</v>
      </c>
      <c r="G269" s="55" t="s">
        <v>20</v>
      </c>
      <c r="H269" s="52" t="s">
        <v>9</v>
      </c>
      <c r="I269" s="56">
        <v>29348.55</v>
      </c>
      <c r="J269" s="37"/>
      <c r="K269" s="12"/>
    </row>
    <row r="270" spans="1:17" s="1" customFormat="1" ht="15" customHeight="1">
      <c r="A270" s="68">
        <v>256</v>
      </c>
      <c r="B270" s="55" t="s">
        <v>121</v>
      </c>
      <c r="C270" s="55" t="s">
        <v>196</v>
      </c>
      <c r="D270" s="55" t="s">
        <v>1025</v>
      </c>
      <c r="E270" s="55" t="s">
        <v>1026</v>
      </c>
      <c r="F270" s="55" t="s">
        <v>10</v>
      </c>
      <c r="G270" s="55" t="s">
        <v>27</v>
      </c>
      <c r="H270" s="52" t="s">
        <v>9</v>
      </c>
      <c r="I270" s="56">
        <v>36735.599999999999</v>
      </c>
      <c r="J270" s="46"/>
      <c r="K270" s="4"/>
    </row>
    <row r="271" spans="1:17" s="1" customFormat="1" ht="15" customHeight="1">
      <c r="A271" s="68">
        <v>257</v>
      </c>
      <c r="B271" s="55" t="s">
        <v>121</v>
      </c>
      <c r="C271" s="55" t="s">
        <v>197</v>
      </c>
      <c r="D271" s="55" t="s">
        <v>1027</v>
      </c>
      <c r="E271" s="55" t="s">
        <v>1028</v>
      </c>
      <c r="F271" s="55" t="s">
        <v>29</v>
      </c>
      <c r="G271" s="55" t="s">
        <v>13</v>
      </c>
      <c r="H271" s="52" t="s">
        <v>9</v>
      </c>
      <c r="I271" s="56">
        <v>31944</v>
      </c>
      <c r="J271" s="37"/>
    </row>
    <row r="272" spans="1:17" s="1" customFormat="1" ht="15" customHeight="1">
      <c r="A272" s="68">
        <v>258</v>
      </c>
      <c r="B272" s="55" t="s">
        <v>121</v>
      </c>
      <c r="C272" s="55" t="s">
        <v>198</v>
      </c>
      <c r="D272" s="55" t="s">
        <v>1029</v>
      </c>
      <c r="E272" s="55" t="s">
        <v>1030</v>
      </c>
      <c r="F272" s="55" t="s">
        <v>63</v>
      </c>
      <c r="G272" s="55" t="s">
        <v>199</v>
      </c>
      <c r="H272" s="52" t="s">
        <v>9</v>
      </c>
      <c r="I272" s="56">
        <v>55902</v>
      </c>
      <c r="J272" s="37"/>
    </row>
    <row r="273" spans="1:16" s="1" customFormat="1" ht="15" customHeight="1">
      <c r="A273" s="68">
        <v>259</v>
      </c>
      <c r="B273" s="55" t="s">
        <v>121</v>
      </c>
      <c r="C273" s="55" t="s">
        <v>201</v>
      </c>
      <c r="D273" s="55" t="s">
        <v>1031</v>
      </c>
      <c r="E273" s="55" t="s">
        <v>1032</v>
      </c>
      <c r="F273" s="55" t="s">
        <v>145</v>
      </c>
      <c r="G273" s="55" t="s">
        <v>20</v>
      </c>
      <c r="H273" s="52" t="s">
        <v>9</v>
      </c>
      <c r="I273" s="56">
        <v>28616.5</v>
      </c>
      <c r="J273" s="13"/>
      <c r="K273" s="13"/>
    </row>
    <row r="274" spans="1:16" s="1" customFormat="1" ht="15" customHeight="1">
      <c r="A274" s="68">
        <v>260</v>
      </c>
      <c r="B274" s="55" t="s">
        <v>121</v>
      </c>
      <c r="C274" s="55" t="s">
        <v>229</v>
      </c>
      <c r="D274" s="55" t="s">
        <v>1033</v>
      </c>
      <c r="E274" s="55" t="s">
        <v>1034</v>
      </c>
      <c r="F274" s="55" t="s">
        <v>183</v>
      </c>
      <c r="G274" s="55" t="s">
        <v>182</v>
      </c>
      <c r="H274" s="52" t="s">
        <v>9</v>
      </c>
      <c r="I274" s="56">
        <v>25410</v>
      </c>
      <c r="J274" s="37"/>
    </row>
    <row r="275" spans="1:16" s="1" customFormat="1" ht="15" customHeight="1">
      <c r="A275" s="68">
        <v>261</v>
      </c>
      <c r="B275" s="55" t="s">
        <v>121</v>
      </c>
      <c r="C275" s="55" t="s">
        <v>233</v>
      </c>
      <c r="D275" s="55" t="s">
        <v>1035</v>
      </c>
      <c r="E275" s="55" t="s">
        <v>1036</v>
      </c>
      <c r="F275" s="55" t="s">
        <v>175</v>
      </c>
      <c r="G275" s="55" t="s">
        <v>27</v>
      </c>
      <c r="H275" s="52" t="s">
        <v>9</v>
      </c>
      <c r="I275" s="56">
        <v>33541.199999999997</v>
      </c>
      <c r="J275" s="37"/>
    </row>
    <row r="276" spans="1:16" s="1" customFormat="1" ht="15" customHeight="1">
      <c r="A276" s="68">
        <v>262</v>
      </c>
      <c r="B276" s="55" t="s">
        <v>121</v>
      </c>
      <c r="C276" s="55" t="s">
        <v>240</v>
      </c>
      <c r="D276" s="55" t="s">
        <v>1037</v>
      </c>
      <c r="E276" s="55" t="s">
        <v>1038</v>
      </c>
      <c r="F276" s="55" t="s">
        <v>241</v>
      </c>
      <c r="G276" s="55" t="s">
        <v>83</v>
      </c>
      <c r="H276" s="52" t="s">
        <v>9</v>
      </c>
      <c r="I276" s="56">
        <v>44649</v>
      </c>
      <c r="J276" s="37"/>
    </row>
    <row r="277" spans="1:16" s="1" customFormat="1" ht="15" customHeight="1">
      <c r="A277" s="68">
        <v>263</v>
      </c>
      <c r="B277" s="55" t="s">
        <v>121</v>
      </c>
      <c r="C277" s="55" t="s">
        <v>243</v>
      </c>
      <c r="D277" s="55" t="s">
        <v>1039</v>
      </c>
      <c r="E277" s="55" t="s">
        <v>1040</v>
      </c>
      <c r="F277" s="55" t="s">
        <v>24</v>
      </c>
      <c r="G277" s="55" t="s">
        <v>244</v>
      </c>
      <c r="H277" s="52" t="s">
        <v>9</v>
      </c>
      <c r="I277" s="56">
        <v>55902</v>
      </c>
      <c r="J277" s="37"/>
    </row>
    <row r="278" spans="1:16" s="1" customFormat="1" ht="15" customHeight="1">
      <c r="A278" s="68">
        <v>264</v>
      </c>
      <c r="B278" s="55" t="s">
        <v>121</v>
      </c>
      <c r="C278" s="55" t="s">
        <v>245</v>
      </c>
      <c r="D278" s="55" t="s">
        <v>1041</v>
      </c>
      <c r="E278" s="55" t="s">
        <v>1042</v>
      </c>
      <c r="F278" s="55" t="s">
        <v>175</v>
      </c>
      <c r="G278" s="55" t="s">
        <v>27</v>
      </c>
      <c r="H278" s="52" t="s">
        <v>9</v>
      </c>
      <c r="I278" s="56">
        <v>33396</v>
      </c>
      <c r="J278" s="37"/>
    </row>
    <row r="279" spans="1:16" s="1" customFormat="1" ht="15" customHeight="1">
      <c r="A279" s="68">
        <v>265</v>
      </c>
      <c r="B279" s="55" t="s">
        <v>121</v>
      </c>
      <c r="C279" s="55" t="s">
        <v>249</v>
      </c>
      <c r="D279" s="55" t="s">
        <v>1043</v>
      </c>
      <c r="E279" s="55" t="s">
        <v>1044</v>
      </c>
      <c r="F279" s="55" t="s">
        <v>175</v>
      </c>
      <c r="G279" s="55" t="s">
        <v>27</v>
      </c>
      <c r="H279" s="52" t="s">
        <v>9</v>
      </c>
      <c r="I279" s="56">
        <v>29168.06</v>
      </c>
      <c r="J279" s="37"/>
      <c r="L279" s="2"/>
      <c r="M279" s="2"/>
      <c r="N279" s="2"/>
      <c r="O279" s="2"/>
      <c r="P279" s="2"/>
    </row>
    <row r="280" spans="1:16" s="1" customFormat="1" ht="15" customHeight="1">
      <c r="A280" s="68">
        <v>266</v>
      </c>
      <c r="B280" s="55" t="s">
        <v>121</v>
      </c>
      <c r="C280" s="55" t="s">
        <v>252</v>
      </c>
      <c r="D280" s="55" t="s">
        <v>989</v>
      </c>
      <c r="E280" s="55" t="s">
        <v>1045</v>
      </c>
      <c r="F280" s="55" t="s">
        <v>29</v>
      </c>
      <c r="G280" s="55" t="s">
        <v>1203</v>
      </c>
      <c r="H280" s="52" t="s">
        <v>9</v>
      </c>
      <c r="I280" s="56">
        <v>60984</v>
      </c>
      <c r="J280" s="37"/>
    </row>
    <row r="281" spans="1:16" s="1" customFormat="1" ht="15" customHeight="1">
      <c r="A281" s="68">
        <v>267</v>
      </c>
      <c r="B281" s="55" t="s">
        <v>121</v>
      </c>
      <c r="C281" s="55" t="s">
        <v>262</v>
      </c>
      <c r="D281" s="55" t="s">
        <v>1046</v>
      </c>
      <c r="E281" s="55" t="s">
        <v>1047</v>
      </c>
      <c r="F281" s="55" t="s">
        <v>29</v>
      </c>
      <c r="G281" s="55" t="s">
        <v>30</v>
      </c>
      <c r="H281" s="52" t="s">
        <v>9</v>
      </c>
      <c r="I281" s="56">
        <v>29548.2</v>
      </c>
      <c r="J281" s="37"/>
    </row>
    <row r="282" spans="1:16" s="1" customFormat="1" ht="15" customHeight="1">
      <c r="A282" s="68">
        <v>268</v>
      </c>
      <c r="B282" s="55" t="s">
        <v>121</v>
      </c>
      <c r="C282" s="55" t="s">
        <v>267</v>
      </c>
      <c r="D282" s="55" t="s">
        <v>1048</v>
      </c>
      <c r="E282" s="55" t="s">
        <v>588</v>
      </c>
      <c r="F282" s="55" t="s">
        <v>145</v>
      </c>
      <c r="G282" s="55" t="s">
        <v>20</v>
      </c>
      <c r="H282" s="52" t="s">
        <v>9</v>
      </c>
      <c r="I282" s="56">
        <v>31238.02</v>
      </c>
      <c r="J282" s="37"/>
      <c r="L282" s="2"/>
      <c r="M282" s="2"/>
      <c r="N282" s="2"/>
      <c r="O282" s="2"/>
      <c r="P282" s="2"/>
    </row>
    <row r="283" spans="1:16" s="1" customFormat="1" ht="15" customHeight="1">
      <c r="A283" s="68">
        <v>269</v>
      </c>
      <c r="B283" s="55" t="s">
        <v>121</v>
      </c>
      <c r="C283" s="55" t="s">
        <v>274</v>
      </c>
      <c r="D283" s="55" t="s">
        <v>1049</v>
      </c>
      <c r="E283" s="55" t="s">
        <v>1050</v>
      </c>
      <c r="F283" s="55" t="s">
        <v>29</v>
      </c>
      <c r="G283" s="55" t="s">
        <v>27</v>
      </c>
      <c r="H283" s="52" t="s">
        <v>9</v>
      </c>
      <c r="I283" s="56">
        <v>31900</v>
      </c>
      <c r="J283" s="37"/>
    </row>
    <row r="284" spans="1:16" s="1" customFormat="1" ht="15" customHeight="1">
      <c r="A284" s="68">
        <v>270</v>
      </c>
      <c r="B284" s="55" t="s">
        <v>121</v>
      </c>
      <c r="C284" s="55" t="s">
        <v>279</v>
      </c>
      <c r="D284" s="55" t="s">
        <v>1051</v>
      </c>
      <c r="E284" s="55" t="s">
        <v>1052</v>
      </c>
      <c r="F284" s="55" t="s">
        <v>175</v>
      </c>
      <c r="G284" s="55" t="s">
        <v>15</v>
      </c>
      <c r="H284" s="52" t="s">
        <v>9</v>
      </c>
      <c r="I284" s="56">
        <v>35937</v>
      </c>
    </row>
    <row r="285" spans="1:16" s="1" customFormat="1" ht="15" customHeight="1">
      <c r="A285" s="68">
        <v>271</v>
      </c>
      <c r="B285" s="55" t="s">
        <v>121</v>
      </c>
      <c r="C285" s="55" t="s">
        <v>280</v>
      </c>
      <c r="D285" s="55" t="s">
        <v>1053</v>
      </c>
      <c r="E285" s="55" t="s">
        <v>1054</v>
      </c>
      <c r="F285" s="55" t="s">
        <v>10</v>
      </c>
      <c r="G285" s="55" t="s">
        <v>27</v>
      </c>
      <c r="H285" s="52" t="s">
        <v>9</v>
      </c>
      <c r="I285" s="56">
        <v>31900</v>
      </c>
      <c r="J285" s="37"/>
    </row>
    <row r="286" spans="1:16" s="1" customFormat="1" ht="15" customHeight="1">
      <c r="A286" s="68">
        <v>272</v>
      </c>
      <c r="B286" s="55" t="s">
        <v>121</v>
      </c>
      <c r="C286" s="55" t="s">
        <v>284</v>
      </c>
      <c r="D286" s="55" t="s">
        <v>1055</v>
      </c>
      <c r="E286" s="55" t="s">
        <v>1056</v>
      </c>
      <c r="F286" s="55" t="s">
        <v>183</v>
      </c>
      <c r="G286" s="55" t="s">
        <v>285</v>
      </c>
      <c r="H286" s="52" t="s">
        <v>9</v>
      </c>
      <c r="I286" s="56">
        <v>58443</v>
      </c>
      <c r="J286" s="13"/>
      <c r="K286" s="13"/>
    </row>
    <row r="287" spans="1:16" s="1" customFormat="1" ht="15" customHeight="1">
      <c r="A287" s="68">
        <v>273</v>
      </c>
      <c r="B287" s="55" t="s">
        <v>121</v>
      </c>
      <c r="C287" s="55" t="s">
        <v>288</v>
      </c>
      <c r="D287" s="55" t="s">
        <v>1057</v>
      </c>
      <c r="E287" s="55" t="s">
        <v>1058</v>
      </c>
      <c r="F287" s="55" t="s">
        <v>183</v>
      </c>
      <c r="G287" s="55" t="s">
        <v>185</v>
      </c>
      <c r="H287" s="52" t="s">
        <v>9</v>
      </c>
      <c r="I287" s="56">
        <v>25300</v>
      </c>
      <c r="J287" s="37"/>
    </row>
    <row r="288" spans="1:16" s="1" customFormat="1" ht="15" customHeight="1">
      <c r="A288" s="68">
        <v>274</v>
      </c>
      <c r="B288" s="55" t="s">
        <v>121</v>
      </c>
      <c r="C288" s="55" t="s">
        <v>289</v>
      </c>
      <c r="D288" s="55" t="s">
        <v>1059</v>
      </c>
      <c r="E288" s="55" t="s">
        <v>1060</v>
      </c>
      <c r="F288" s="55" t="s">
        <v>10</v>
      </c>
      <c r="G288" s="55" t="s">
        <v>27</v>
      </c>
      <c r="H288" s="52" t="s">
        <v>9</v>
      </c>
      <c r="I288" s="56">
        <v>31900</v>
      </c>
      <c r="J288" s="37"/>
    </row>
    <row r="289" spans="1:17" s="1" customFormat="1" ht="15" customHeight="1">
      <c r="A289" s="68">
        <v>275</v>
      </c>
      <c r="B289" s="55" t="s">
        <v>121</v>
      </c>
      <c r="C289" s="55" t="s">
        <v>294</v>
      </c>
      <c r="D289" s="55" t="s">
        <v>1061</v>
      </c>
      <c r="E289" s="55" t="s">
        <v>1062</v>
      </c>
      <c r="F289" s="55" t="s">
        <v>145</v>
      </c>
      <c r="G289" s="55" t="s">
        <v>295</v>
      </c>
      <c r="H289" s="52" t="s">
        <v>9</v>
      </c>
      <c r="I289" s="56">
        <f>9240+30360</f>
        <v>39600</v>
      </c>
      <c r="J289" s="37"/>
    </row>
    <row r="290" spans="1:17" s="1" customFormat="1" ht="15" customHeight="1">
      <c r="A290" s="68">
        <v>276</v>
      </c>
      <c r="B290" s="55" t="s">
        <v>121</v>
      </c>
      <c r="C290" s="55" t="s">
        <v>296</v>
      </c>
      <c r="D290" s="55" t="s">
        <v>1063</v>
      </c>
      <c r="E290" s="55" t="s">
        <v>1064</v>
      </c>
      <c r="F290" s="55" t="s">
        <v>175</v>
      </c>
      <c r="G290" s="55" t="s">
        <v>27</v>
      </c>
      <c r="H290" s="52" t="s">
        <v>9</v>
      </c>
      <c r="I290" s="56">
        <v>33396</v>
      </c>
      <c r="J290" s="37"/>
    </row>
    <row r="291" spans="1:17" s="1" customFormat="1" ht="15" customHeight="1">
      <c r="A291" s="68">
        <v>277</v>
      </c>
      <c r="B291" s="55" t="s">
        <v>121</v>
      </c>
      <c r="C291" s="55" t="s">
        <v>298</v>
      </c>
      <c r="D291" s="55" t="s">
        <v>1065</v>
      </c>
      <c r="E291" s="55" t="s">
        <v>1066</v>
      </c>
      <c r="F291" s="55" t="s">
        <v>29</v>
      </c>
      <c r="G291" s="55" t="s">
        <v>13</v>
      </c>
      <c r="H291" s="52" t="s">
        <v>9</v>
      </c>
      <c r="I291" s="56">
        <v>25000</v>
      </c>
      <c r="J291" s="37"/>
    </row>
    <row r="292" spans="1:17" s="1" customFormat="1" ht="15" customHeight="1">
      <c r="A292" s="68">
        <v>278</v>
      </c>
      <c r="B292" s="55" t="s">
        <v>121</v>
      </c>
      <c r="C292" s="55" t="s">
        <v>299</v>
      </c>
      <c r="D292" s="55" t="s">
        <v>1067</v>
      </c>
      <c r="E292" s="55" t="s">
        <v>1068</v>
      </c>
      <c r="F292" s="55" t="s">
        <v>10</v>
      </c>
      <c r="G292" s="55" t="s">
        <v>27</v>
      </c>
      <c r="H292" s="52" t="s">
        <v>9</v>
      </c>
      <c r="I292" s="56">
        <v>31944</v>
      </c>
      <c r="J292" s="37"/>
    </row>
    <row r="293" spans="1:17" s="1" customFormat="1" ht="15" customHeight="1">
      <c r="A293" s="68">
        <v>279</v>
      </c>
      <c r="B293" s="55" t="s">
        <v>121</v>
      </c>
      <c r="C293" s="55" t="s">
        <v>304</v>
      </c>
      <c r="D293" s="55" t="s">
        <v>1069</v>
      </c>
      <c r="E293" s="55" t="s">
        <v>1070</v>
      </c>
      <c r="F293" s="55" t="s">
        <v>145</v>
      </c>
      <c r="G293" s="55" t="s">
        <v>20</v>
      </c>
      <c r="H293" s="52" t="s">
        <v>9</v>
      </c>
      <c r="I293" s="56">
        <v>27418.6</v>
      </c>
      <c r="J293" s="37"/>
    </row>
    <row r="294" spans="1:17" s="1" customFormat="1" ht="15" customHeight="1">
      <c r="A294" s="68">
        <v>280</v>
      </c>
      <c r="B294" s="55" t="s">
        <v>121</v>
      </c>
      <c r="C294" s="55" t="s">
        <v>305</v>
      </c>
      <c r="D294" s="55" t="s">
        <v>1071</v>
      </c>
      <c r="E294" s="55" t="s">
        <v>1072</v>
      </c>
      <c r="F294" s="55" t="s">
        <v>29</v>
      </c>
      <c r="G294" s="55" t="s">
        <v>30</v>
      </c>
      <c r="H294" s="52" t="s">
        <v>9</v>
      </c>
      <c r="I294" s="56">
        <v>23655.5</v>
      </c>
      <c r="J294" s="37"/>
    </row>
    <row r="295" spans="1:17" s="1" customFormat="1" ht="15" customHeight="1">
      <c r="A295" s="68">
        <v>281</v>
      </c>
      <c r="B295" s="55" t="s">
        <v>121</v>
      </c>
      <c r="C295" s="55" t="s">
        <v>308</v>
      </c>
      <c r="D295" s="55" t="s">
        <v>561</v>
      </c>
      <c r="E295" s="55" t="s">
        <v>1073</v>
      </c>
      <c r="F295" s="55" t="s">
        <v>29</v>
      </c>
      <c r="G295" s="55" t="s">
        <v>309</v>
      </c>
      <c r="H295" s="52" t="s">
        <v>9</v>
      </c>
      <c r="I295" s="56">
        <v>111320</v>
      </c>
      <c r="J295" s="37"/>
    </row>
    <row r="296" spans="1:17" s="1" customFormat="1" ht="15" customHeight="1">
      <c r="A296" s="68">
        <v>282</v>
      </c>
      <c r="B296" s="55" t="s">
        <v>121</v>
      </c>
      <c r="C296" s="55" t="s">
        <v>328</v>
      </c>
      <c r="D296" s="55" t="s">
        <v>539</v>
      </c>
      <c r="E296" s="55" t="s">
        <v>1074</v>
      </c>
      <c r="F296" s="55" t="s">
        <v>241</v>
      </c>
      <c r="G296" s="55" t="s">
        <v>13</v>
      </c>
      <c r="H296" s="52" t="s">
        <v>9</v>
      </c>
      <c r="I296" s="56">
        <v>26620</v>
      </c>
      <c r="J296" s="37"/>
      <c r="K296" s="10"/>
    </row>
    <row r="297" spans="1:17" s="1" customFormat="1" ht="15" customHeight="1">
      <c r="A297" s="68">
        <v>283</v>
      </c>
      <c r="B297" s="55" t="s">
        <v>121</v>
      </c>
      <c r="C297" s="55" t="s">
        <v>334</v>
      </c>
      <c r="D297" s="55" t="s">
        <v>1075</v>
      </c>
      <c r="E297" s="55" t="s">
        <v>1076</v>
      </c>
      <c r="F297" s="55" t="s">
        <v>29</v>
      </c>
      <c r="G297" s="55" t="s">
        <v>335</v>
      </c>
      <c r="H297" s="52" t="s">
        <v>9</v>
      </c>
      <c r="I297" s="56">
        <v>39930</v>
      </c>
      <c r="J297" s="37"/>
    </row>
    <row r="298" spans="1:17" s="1" customFormat="1" ht="15" customHeight="1">
      <c r="A298" s="68">
        <v>284</v>
      </c>
      <c r="B298" s="55" t="s">
        <v>121</v>
      </c>
      <c r="C298" s="55" t="s">
        <v>338</v>
      </c>
      <c r="D298" s="55" t="s">
        <v>1077</v>
      </c>
      <c r="E298" s="55" t="s">
        <v>1078</v>
      </c>
      <c r="F298" s="55" t="s">
        <v>63</v>
      </c>
      <c r="G298" s="55" t="s">
        <v>137</v>
      </c>
      <c r="H298" s="52" t="s">
        <v>9</v>
      </c>
      <c r="I298" s="56">
        <v>38115</v>
      </c>
      <c r="J298" s="37"/>
    </row>
    <row r="299" spans="1:17" s="1" customFormat="1" ht="15" customHeight="1">
      <c r="A299" s="68">
        <v>285</v>
      </c>
      <c r="B299" s="55" t="s">
        <v>121</v>
      </c>
      <c r="C299" s="55" t="s">
        <v>344</v>
      </c>
      <c r="D299" s="55" t="s">
        <v>1079</v>
      </c>
      <c r="E299" s="55" t="s">
        <v>1080</v>
      </c>
      <c r="F299" s="55" t="s">
        <v>175</v>
      </c>
      <c r="G299" s="55" t="s">
        <v>27</v>
      </c>
      <c r="H299" s="52" t="s">
        <v>9</v>
      </c>
      <c r="I299" s="56">
        <v>31944</v>
      </c>
      <c r="J299" s="37"/>
    </row>
    <row r="300" spans="1:17" s="1" customFormat="1" ht="15" customHeight="1">
      <c r="A300" s="68">
        <v>286</v>
      </c>
      <c r="B300" s="55" t="s">
        <v>121</v>
      </c>
      <c r="C300" s="55" t="s">
        <v>352</v>
      </c>
      <c r="D300" s="55" t="s">
        <v>1081</v>
      </c>
      <c r="E300" s="55" t="s">
        <v>1082</v>
      </c>
      <c r="F300" s="55" t="s">
        <v>145</v>
      </c>
      <c r="G300" s="55" t="s">
        <v>20</v>
      </c>
      <c r="H300" s="52" t="s">
        <v>9</v>
      </c>
      <c r="I300" s="56">
        <v>20366.5</v>
      </c>
      <c r="J300" s="37"/>
    </row>
    <row r="301" spans="1:17" s="1" customFormat="1" ht="15" customHeight="1">
      <c r="A301" s="68">
        <v>287</v>
      </c>
      <c r="B301" s="55" t="s">
        <v>121</v>
      </c>
      <c r="C301" s="55" t="s">
        <v>355</v>
      </c>
      <c r="D301" s="55" t="s">
        <v>1083</v>
      </c>
      <c r="E301" s="55" t="s">
        <v>1084</v>
      </c>
      <c r="F301" s="55" t="s">
        <v>24</v>
      </c>
      <c r="G301" s="55" t="s">
        <v>27</v>
      </c>
      <c r="H301" s="52" t="s">
        <v>9</v>
      </c>
      <c r="I301" s="56">
        <v>36735.599999999999</v>
      </c>
      <c r="J301" s="37"/>
    </row>
    <row r="302" spans="1:17" s="1" customFormat="1" ht="15" customHeight="1">
      <c r="A302" s="68">
        <v>288</v>
      </c>
      <c r="B302" s="55" t="s">
        <v>121</v>
      </c>
      <c r="C302" s="55" t="s">
        <v>357</v>
      </c>
      <c r="D302" s="55" t="s">
        <v>1085</v>
      </c>
      <c r="E302" s="55" t="s">
        <v>1086</v>
      </c>
      <c r="F302" s="55" t="s">
        <v>63</v>
      </c>
      <c r="G302" s="55" t="s">
        <v>15</v>
      </c>
      <c r="H302" s="52" t="s">
        <v>9</v>
      </c>
      <c r="I302" s="56">
        <v>37026</v>
      </c>
      <c r="J302" s="37"/>
    </row>
    <row r="303" spans="1:17" s="1" customFormat="1" ht="15" customHeight="1">
      <c r="A303" s="68">
        <v>289</v>
      </c>
      <c r="B303" s="55" t="s">
        <v>121</v>
      </c>
      <c r="C303" s="55" t="s">
        <v>358</v>
      </c>
      <c r="D303" s="55" t="s">
        <v>1087</v>
      </c>
      <c r="E303" s="55" t="s">
        <v>1088</v>
      </c>
      <c r="F303" s="55" t="s">
        <v>63</v>
      </c>
      <c r="G303" s="55" t="s">
        <v>137</v>
      </c>
      <c r="H303" s="52" t="s">
        <v>9</v>
      </c>
      <c r="I303" s="56">
        <v>27500</v>
      </c>
      <c r="J303" s="37"/>
    </row>
    <row r="304" spans="1:17" s="1" customFormat="1" ht="15" customHeight="1">
      <c r="A304" s="68">
        <v>290</v>
      </c>
      <c r="B304" s="55" t="s">
        <v>121</v>
      </c>
      <c r="C304" s="55" t="s">
        <v>364</v>
      </c>
      <c r="D304" s="55" t="s">
        <v>1089</v>
      </c>
      <c r="E304" s="55" t="s">
        <v>1090</v>
      </c>
      <c r="F304" s="55" t="s">
        <v>29</v>
      </c>
      <c r="G304" s="55" t="s">
        <v>365</v>
      </c>
      <c r="H304" s="52" t="s">
        <v>9</v>
      </c>
      <c r="I304" s="56">
        <v>30492</v>
      </c>
      <c r="J304" s="37"/>
      <c r="L304" s="13"/>
      <c r="M304" s="13"/>
      <c r="N304" s="13"/>
      <c r="O304" s="13"/>
      <c r="P304" s="13"/>
      <c r="Q304" s="13"/>
    </row>
    <row r="305" spans="1:17" s="1" customFormat="1" ht="15" customHeight="1">
      <c r="A305" s="68">
        <v>291</v>
      </c>
      <c r="B305" s="55" t="s">
        <v>121</v>
      </c>
      <c r="C305" s="55" t="s">
        <v>367</v>
      </c>
      <c r="D305" s="55" t="s">
        <v>1091</v>
      </c>
      <c r="E305" s="55" t="s">
        <v>1092</v>
      </c>
      <c r="F305" s="55" t="s">
        <v>29</v>
      </c>
      <c r="G305" s="55" t="s">
        <v>83</v>
      </c>
      <c r="H305" s="52" t="s">
        <v>9</v>
      </c>
      <c r="I305" s="56">
        <v>41745</v>
      </c>
      <c r="J305" s="37"/>
      <c r="L305" s="13"/>
      <c r="M305" s="13"/>
      <c r="N305" s="13"/>
      <c r="O305" s="13"/>
      <c r="P305" s="13"/>
      <c r="Q305" s="13"/>
    </row>
    <row r="306" spans="1:17" s="1" customFormat="1" ht="15" customHeight="1">
      <c r="A306" s="68">
        <v>292</v>
      </c>
      <c r="B306" s="55" t="s">
        <v>121</v>
      </c>
      <c r="C306" s="55" t="s">
        <v>370</v>
      </c>
      <c r="D306" s="55" t="s">
        <v>1093</v>
      </c>
      <c r="E306" s="55" t="s">
        <v>1094</v>
      </c>
      <c r="F306" s="55" t="s">
        <v>175</v>
      </c>
      <c r="G306" s="55" t="s">
        <v>27</v>
      </c>
      <c r="H306" s="52" t="s">
        <v>9</v>
      </c>
      <c r="I306" s="56">
        <v>31944</v>
      </c>
      <c r="J306" s="44"/>
      <c r="K306" s="2"/>
      <c r="L306" s="13"/>
      <c r="M306" s="13"/>
      <c r="N306" s="13"/>
      <c r="O306" s="13"/>
      <c r="P306" s="13"/>
      <c r="Q306" s="13"/>
    </row>
    <row r="307" spans="1:17" s="1" customFormat="1" ht="15" customHeight="1">
      <c r="A307" s="68">
        <v>293</v>
      </c>
      <c r="B307" s="55" t="s">
        <v>121</v>
      </c>
      <c r="C307" s="55" t="s">
        <v>396</v>
      </c>
      <c r="D307" s="55" t="s">
        <v>1095</v>
      </c>
      <c r="E307" s="55" t="s">
        <v>1096</v>
      </c>
      <c r="F307" s="55" t="s">
        <v>24</v>
      </c>
      <c r="G307" s="55" t="s">
        <v>185</v>
      </c>
      <c r="H307" s="52" t="s">
        <v>9</v>
      </c>
      <c r="I307" s="56">
        <v>27500</v>
      </c>
      <c r="J307" s="37"/>
    </row>
    <row r="308" spans="1:17" s="1" customFormat="1" ht="15" customHeight="1">
      <c r="A308" s="68">
        <v>294</v>
      </c>
      <c r="B308" s="55" t="s">
        <v>121</v>
      </c>
      <c r="C308" s="55" t="s">
        <v>400</v>
      </c>
      <c r="D308" s="55" t="s">
        <v>1097</v>
      </c>
      <c r="E308" s="55" t="s">
        <v>1098</v>
      </c>
      <c r="F308" s="55" t="s">
        <v>29</v>
      </c>
      <c r="G308" s="55" t="s">
        <v>83</v>
      </c>
      <c r="H308" s="52" t="s">
        <v>9</v>
      </c>
      <c r="I308" s="56">
        <v>33000</v>
      </c>
      <c r="J308" s="37"/>
    </row>
    <row r="309" spans="1:17" s="1" customFormat="1" ht="15" customHeight="1">
      <c r="A309" s="68">
        <v>295</v>
      </c>
      <c r="B309" s="55" t="s">
        <v>121</v>
      </c>
      <c r="C309" s="55" t="s">
        <v>402</v>
      </c>
      <c r="D309" s="55" t="s">
        <v>1099</v>
      </c>
      <c r="E309" s="55" t="s">
        <v>1100</v>
      </c>
      <c r="F309" s="55" t="s">
        <v>63</v>
      </c>
      <c r="G309" s="55" t="s">
        <v>137</v>
      </c>
      <c r="H309" s="52" t="s">
        <v>9</v>
      </c>
      <c r="I309" s="56">
        <v>27500</v>
      </c>
      <c r="J309" s="37"/>
    </row>
    <row r="310" spans="1:17" s="1" customFormat="1" ht="15" customHeight="1">
      <c r="A310" s="68">
        <v>296</v>
      </c>
      <c r="B310" s="55" t="s">
        <v>121</v>
      </c>
      <c r="C310" s="55" t="s">
        <v>408</v>
      </c>
      <c r="D310" s="55" t="s">
        <v>1101</v>
      </c>
      <c r="E310" s="55" t="s">
        <v>1102</v>
      </c>
      <c r="F310" s="55" t="s">
        <v>175</v>
      </c>
      <c r="G310" s="55" t="s">
        <v>27</v>
      </c>
      <c r="H310" s="52" t="s">
        <v>9</v>
      </c>
      <c r="I310" s="56">
        <v>25047</v>
      </c>
      <c r="J310" s="37"/>
    </row>
    <row r="311" spans="1:17" s="1" customFormat="1" ht="15" customHeight="1">
      <c r="A311" s="68">
        <v>297</v>
      </c>
      <c r="B311" s="55" t="s">
        <v>121</v>
      </c>
      <c r="C311" s="55" t="s">
        <v>409</v>
      </c>
      <c r="D311" s="55" t="s">
        <v>1103</v>
      </c>
      <c r="E311" s="55" t="s">
        <v>1104</v>
      </c>
      <c r="F311" s="55" t="s">
        <v>29</v>
      </c>
      <c r="G311" s="55" t="s">
        <v>13</v>
      </c>
      <c r="H311" s="52" t="s">
        <v>9</v>
      </c>
      <c r="I311" s="56">
        <v>26620</v>
      </c>
      <c r="J311" s="37"/>
    </row>
    <row r="312" spans="1:17" s="1" customFormat="1" ht="15" customHeight="1">
      <c r="A312" s="68">
        <v>298</v>
      </c>
      <c r="B312" s="55" t="s">
        <v>121</v>
      </c>
      <c r="C312" s="55" t="s">
        <v>416</v>
      </c>
      <c r="D312" s="55" t="s">
        <v>1105</v>
      </c>
      <c r="E312" s="55" t="s">
        <v>1106</v>
      </c>
      <c r="F312" s="55" t="s">
        <v>183</v>
      </c>
      <c r="G312" s="55" t="s">
        <v>182</v>
      </c>
      <c r="H312" s="52" t="s">
        <v>9</v>
      </c>
      <c r="I312" s="56">
        <v>25047</v>
      </c>
      <c r="J312" s="37"/>
    </row>
    <row r="313" spans="1:17" s="1" customFormat="1" ht="15" customHeight="1">
      <c r="A313" s="68">
        <v>299</v>
      </c>
      <c r="B313" s="55" t="s">
        <v>121</v>
      </c>
      <c r="C313" s="55" t="s">
        <v>419</v>
      </c>
      <c r="D313" s="55" t="s">
        <v>1107</v>
      </c>
      <c r="E313" s="55" t="s">
        <v>534</v>
      </c>
      <c r="F313" s="55" t="s">
        <v>145</v>
      </c>
      <c r="G313" s="55" t="s">
        <v>20</v>
      </c>
      <c r="H313" s="52" t="s">
        <v>9</v>
      </c>
      <c r="I313" s="56">
        <v>19200</v>
      </c>
      <c r="J313" s="37"/>
    </row>
    <row r="314" spans="1:17" s="1" customFormat="1" ht="15" customHeight="1">
      <c r="A314" s="68">
        <v>300</v>
      </c>
      <c r="B314" s="55" t="s">
        <v>121</v>
      </c>
      <c r="C314" s="55" t="s">
        <v>455</v>
      </c>
      <c r="D314" s="55" t="s">
        <v>1108</v>
      </c>
      <c r="E314" s="55" t="s">
        <v>1109</v>
      </c>
      <c r="F314" s="55" t="s">
        <v>45</v>
      </c>
      <c r="G314" s="55" t="s">
        <v>456</v>
      </c>
      <c r="H314" s="52" t="s">
        <v>9</v>
      </c>
      <c r="I314" s="56">
        <v>60000</v>
      </c>
      <c r="J314" s="37"/>
    </row>
    <row r="315" spans="1:17" s="1" customFormat="1" ht="15" customHeight="1">
      <c r="A315" s="68">
        <v>301</v>
      </c>
      <c r="B315" s="55" t="s">
        <v>121</v>
      </c>
      <c r="C315" s="55" t="s">
        <v>457</v>
      </c>
      <c r="D315" s="55" t="s">
        <v>1110</v>
      </c>
      <c r="E315" s="55" t="s">
        <v>1111</v>
      </c>
      <c r="F315" s="55" t="s">
        <v>45</v>
      </c>
      <c r="G315" s="55" t="s">
        <v>17</v>
      </c>
      <c r="H315" s="52" t="s">
        <v>9</v>
      </c>
      <c r="I315" s="56">
        <v>13123.11</v>
      </c>
      <c r="J315" s="37"/>
    </row>
    <row r="316" spans="1:17" s="1" customFormat="1" ht="15" customHeight="1">
      <c r="A316" s="68">
        <v>302</v>
      </c>
      <c r="B316" s="55" t="s">
        <v>121</v>
      </c>
      <c r="C316" s="55" t="s">
        <v>458</v>
      </c>
      <c r="D316" s="55" t="s">
        <v>1112</v>
      </c>
      <c r="E316" s="55" t="s">
        <v>1113</v>
      </c>
      <c r="F316" s="55" t="s">
        <v>45</v>
      </c>
      <c r="G316" s="55" t="s">
        <v>8</v>
      </c>
      <c r="H316" s="52" t="s">
        <v>9</v>
      </c>
      <c r="I316" s="56">
        <v>23023</v>
      </c>
      <c r="J316" s="37"/>
    </row>
    <row r="317" spans="1:17" s="1" customFormat="1" ht="15" customHeight="1">
      <c r="A317" s="68">
        <v>303</v>
      </c>
      <c r="B317" s="55" t="s">
        <v>121</v>
      </c>
      <c r="C317" s="55" t="s">
        <v>477</v>
      </c>
      <c r="D317" s="55" t="s">
        <v>1114</v>
      </c>
      <c r="E317" s="55" t="s">
        <v>1115</v>
      </c>
      <c r="F317" s="55" t="s">
        <v>29</v>
      </c>
      <c r="G317" s="55" t="s">
        <v>13</v>
      </c>
      <c r="H317" s="52" t="s">
        <v>9</v>
      </c>
      <c r="I317" s="56">
        <v>20250</v>
      </c>
      <c r="J317" s="37"/>
    </row>
    <row r="318" spans="1:17" s="1" customFormat="1" ht="15" customHeight="1">
      <c r="A318" s="68">
        <v>304</v>
      </c>
      <c r="B318" s="55" t="s">
        <v>121</v>
      </c>
      <c r="C318" s="55" t="s">
        <v>480</v>
      </c>
      <c r="D318" s="55" t="s">
        <v>1116</v>
      </c>
      <c r="E318" s="55" t="s">
        <v>1117</v>
      </c>
      <c r="F318" s="55" t="s">
        <v>10</v>
      </c>
      <c r="G318" s="55" t="s">
        <v>27</v>
      </c>
      <c r="H318" s="52" t="s">
        <v>9</v>
      </c>
      <c r="I318" s="56">
        <v>32500</v>
      </c>
      <c r="J318" s="37"/>
    </row>
    <row r="319" spans="1:17" s="1" customFormat="1" ht="15" customHeight="1">
      <c r="A319" s="68">
        <v>305</v>
      </c>
      <c r="B319" s="55" t="s">
        <v>121</v>
      </c>
      <c r="C319" s="55" t="s">
        <v>484</v>
      </c>
      <c r="D319" s="55" t="s">
        <v>1118</v>
      </c>
      <c r="E319" s="55" t="s">
        <v>1119</v>
      </c>
      <c r="F319" s="55" t="s">
        <v>183</v>
      </c>
      <c r="G319" s="55" t="s">
        <v>185</v>
      </c>
      <c r="H319" s="52" t="s">
        <v>9</v>
      </c>
      <c r="I319" s="56">
        <v>25875</v>
      </c>
      <c r="J319" s="37"/>
    </row>
    <row r="320" spans="1:17" s="1" customFormat="1" ht="15" customHeight="1">
      <c r="A320" s="68">
        <v>306</v>
      </c>
      <c r="B320" s="55" t="s">
        <v>121</v>
      </c>
      <c r="C320" s="55" t="s">
        <v>488</v>
      </c>
      <c r="D320" s="55" t="s">
        <v>1120</v>
      </c>
      <c r="E320" s="55" t="s">
        <v>1121</v>
      </c>
      <c r="F320" s="55" t="s">
        <v>175</v>
      </c>
      <c r="G320" s="55" t="s">
        <v>27</v>
      </c>
      <c r="H320" s="52" t="s">
        <v>9</v>
      </c>
      <c r="I320" s="56">
        <v>30000</v>
      </c>
      <c r="J320" s="37"/>
      <c r="K320" s="10"/>
    </row>
    <row r="321" spans="1:17" s="1" customFormat="1" ht="15" customHeight="1">
      <c r="A321" s="68">
        <v>307</v>
      </c>
      <c r="B321" s="55" t="s">
        <v>121</v>
      </c>
      <c r="C321" s="55" t="s">
        <v>509</v>
      </c>
      <c r="D321" s="55" t="s">
        <v>1122</v>
      </c>
      <c r="E321" s="55" t="s">
        <v>1123</v>
      </c>
      <c r="F321" s="55" t="s">
        <v>29</v>
      </c>
      <c r="G321" s="55" t="s">
        <v>83</v>
      </c>
      <c r="H321" s="52" t="s">
        <v>9</v>
      </c>
      <c r="I321" s="56">
        <v>41400</v>
      </c>
      <c r="J321" s="37"/>
      <c r="K321" s="10"/>
    </row>
    <row r="322" spans="1:17" s="1" customFormat="1" ht="15" customHeight="1">
      <c r="A322" s="68">
        <v>308</v>
      </c>
      <c r="B322" s="55" t="s">
        <v>121</v>
      </c>
      <c r="C322" s="55" t="s">
        <v>523</v>
      </c>
      <c r="D322" s="55" t="s">
        <v>1124</v>
      </c>
      <c r="E322" s="55" t="s">
        <v>1125</v>
      </c>
      <c r="F322" s="55" t="s">
        <v>22</v>
      </c>
      <c r="G322" s="55" t="s">
        <v>133</v>
      </c>
      <c r="H322" s="52" t="s">
        <v>9</v>
      </c>
      <c r="I322" s="56">
        <v>20000</v>
      </c>
      <c r="J322" s="37"/>
    </row>
    <row r="323" spans="1:17" s="1" customFormat="1" ht="15" customHeight="1">
      <c r="A323" s="68">
        <v>309</v>
      </c>
      <c r="B323" s="55" t="s">
        <v>121</v>
      </c>
      <c r="C323" s="55" t="s">
        <v>524</v>
      </c>
      <c r="D323" s="55" t="s">
        <v>1126</v>
      </c>
      <c r="E323" s="55" t="s">
        <v>1127</v>
      </c>
      <c r="F323" s="55" t="s">
        <v>10</v>
      </c>
      <c r="G323" s="55" t="s">
        <v>185</v>
      </c>
      <c r="H323" s="52" t="s">
        <v>9</v>
      </c>
      <c r="I323" s="56">
        <v>23100</v>
      </c>
      <c r="J323" s="37"/>
    </row>
    <row r="324" spans="1:17" s="1" customFormat="1" ht="15" customHeight="1">
      <c r="A324" s="68">
        <v>310</v>
      </c>
      <c r="B324" s="55" t="s">
        <v>121</v>
      </c>
      <c r="C324" s="55" t="s">
        <v>135</v>
      </c>
      <c r="D324" s="55" t="s">
        <v>1128</v>
      </c>
      <c r="E324" s="55" t="s">
        <v>1129</v>
      </c>
      <c r="F324" s="55" t="s">
        <v>29</v>
      </c>
      <c r="G324" s="55" t="s">
        <v>48</v>
      </c>
      <c r="H324" s="52" t="s">
        <v>9</v>
      </c>
      <c r="I324" s="56">
        <v>21000</v>
      </c>
      <c r="J324" s="37"/>
      <c r="K324" s="10"/>
    </row>
    <row r="325" spans="1:17" s="1" customFormat="1" ht="15" customHeight="1">
      <c r="A325" s="68">
        <v>311</v>
      </c>
      <c r="B325" s="55" t="s">
        <v>121</v>
      </c>
      <c r="C325" s="55" t="s">
        <v>144</v>
      </c>
      <c r="D325" s="55" t="s">
        <v>1130</v>
      </c>
      <c r="E325" s="55" t="s">
        <v>1131</v>
      </c>
      <c r="F325" s="55" t="s">
        <v>145</v>
      </c>
      <c r="G325" s="55" t="s">
        <v>20</v>
      </c>
      <c r="H325" s="52" t="s">
        <v>9</v>
      </c>
      <c r="I325" s="56">
        <v>27500</v>
      </c>
      <c r="J325" s="37"/>
    </row>
    <row r="326" spans="1:17" s="1" customFormat="1" ht="15" customHeight="1">
      <c r="A326" s="68">
        <v>312</v>
      </c>
      <c r="B326" s="55" t="s">
        <v>121</v>
      </c>
      <c r="C326" s="55" t="s">
        <v>152</v>
      </c>
      <c r="D326" s="55" t="s">
        <v>1132</v>
      </c>
      <c r="E326" s="55" t="s">
        <v>1133</v>
      </c>
      <c r="F326" s="55" t="s">
        <v>145</v>
      </c>
      <c r="G326" s="55" t="s">
        <v>20</v>
      </c>
      <c r="H326" s="52" t="s">
        <v>9</v>
      </c>
      <c r="I326" s="56">
        <v>27500</v>
      </c>
      <c r="J326" s="37"/>
    </row>
    <row r="327" spans="1:17" s="1" customFormat="1" ht="15" customHeight="1">
      <c r="A327" s="68">
        <v>313</v>
      </c>
      <c r="B327" s="55" t="s">
        <v>121</v>
      </c>
      <c r="C327" s="55" t="s">
        <v>157</v>
      </c>
      <c r="D327" s="55" t="s">
        <v>1134</v>
      </c>
      <c r="E327" s="55" t="s">
        <v>1135</v>
      </c>
      <c r="F327" s="55" t="s">
        <v>29</v>
      </c>
      <c r="G327" s="55" t="s">
        <v>50</v>
      </c>
      <c r="H327" s="52" t="s">
        <v>9</v>
      </c>
      <c r="I327" s="56">
        <v>27500</v>
      </c>
      <c r="J327" s="37"/>
    </row>
    <row r="328" spans="1:17" s="1" customFormat="1" ht="15" customHeight="1">
      <c r="A328" s="68">
        <v>314</v>
      </c>
      <c r="B328" s="55" t="s">
        <v>121</v>
      </c>
      <c r="C328" s="55" t="s">
        <v>163</v>
      </c>
      <c r="D328" s="55" t="s">
        <v>1136</v>
      </c>
      <c r="E328" s="55" t="s">
        <v>1137</v>
      </c>
      <c r="F328" s="55" t="s">
        <v>145</v>
      </c>
      <c r="G328" s="55" t="s">
        <v>20</v>
      </c>
      <c r="H328" s="52" t="s">
        <v>9</v>
      </c>
      <c r="I328" s="56">
        <v>17250</v>
      </c>
      <c r="J328" s="37"/>
      <c r="L328" s="10"/>
      <c r="M328" s="10"/>
      <c r="N328" s="10"/>
      <c r="O328" s="10"/>
      <c r="P328" s="10"/>
      <c r="Q328" s="10"/>
    </row>
    <row r="329" spans="1:17" s="1" customFormat="1" ht="15" customHeight="1">
      <c r="A329" s="68">
        <v>315</v>
      </c>
      <c r="B329" s="55" t="s">
        <v>121</v>
      </c>
      <c r="C329" s="55" t="s">
        <v>222</v>
      </c>
      <c r="D329" s="55" t="s">
        <v>1138</v>
      </c>
      <c r="E329" s="55" t="s">
        <v>1139</v>
      </c>
      <c r="F329" s="55" t="s">
        <v>29</v>
      </c>
      <c r="G329" s="55" t="s">
        <v>83</v>
      </c>
      <c r="H329" s="52" t="s">
        <v>9</v>
      </c>
      <c r="I329" s="56">
        <v>30000</v>
      </c>
      <c r="J329" s="37"/>
      <c r="L329" s="10"/>
      <c r="M329" s="10"/>
      <c r="N329" s="10"/>
      <c r="O329" s="10"/>
      <c r="P329" s="10"/>
      <c r="Q329" s="10"/>
    </row>
    <row r="330" spans="1:17" s="1" customFormat="1" ht="15" customHeight="1">
      <c r="A330" s="68">
        <v>316</v>
      </c>
      <c r="B330" s="55" t="s">
        <v>121</v>
      </c>
      <c r="C330" s="55" t="s">
        <v>227</v>
      </c>
      <c r="D330" s="55" t="s">
        <v>1140</v>
      </c>
      <c r="E330" s="55" t="s">
        <v>1141</v>
      </c>
      <c r="F330" s="55" t="s">
        <v>29</v>
      </c>
      <c r="G330" s="55" t="s">
        <v>27</v>
      </c>
      <c r="H330" s="52" t="s">
        <v>9</v>
      </c>
      <c r="I330" s="56">
        <v>33396</v>
      </c>
      <c r="J330" s="37"/>
      <c r="L330" s="10"/>
      <c r="M330" s="10"/>
      <c r="N330" s="10"/>
      <c r="O330" s="10"/>
      <c r="P330" s="10"/>
      <c r="Q330" s="10"/>
    </row>
    <row r="331" spans="1:17" s="1" customFormat="1" ht="15" customHeight="1">
      <c r="A331" s="68">
        <v>317</v>
      </c>
      <c r="B331" s="55" t="s">
        <v>122</v>
      </c>
      <c r="C331" s="55" t="s">
        <v>171</v>
      </c>
      <c r="D331" s="55" t="s">
        <v>1142</v>
      </c>
      <c r="E331" s="55" t="s">
        <v>1143</v>
      </c>
      <c r="F331" s="55" t="s">
        <v>12</v>
      </c>
      <c r="G331" s="55" t="s">
        <v>13</v>
      </c>
      <c r="H331" s="52" t="s">
        <v>9</v>
      </c>
      <c r="I331" s="56">
        <v>38394.51</v>
      </c>
      <c r="J331" s="37"/>
      <c r="L331" s="10"/>
      <c r="M331" s="10"/>
      <c r="N331" s="10"/>
      <c r="O331" s="10"/>
      <c r="P331" s="10"/>
      <c r="Q331" s="10"/>
    </row>
    <row r="332" spans="1:17" s="1" customFormat="1" ht="15" customHeight="1">
      <c r="A332" s="68">
        <v>318</v>
      </c>
      <c r="B332" s="55" t="s">
        <v>122</v>
      </c>
      <c r="C332" s="55" t="s">
        <v>236</v>
      </c>
      <c r="D332" s="55" t="s">
        <v>1144</v>
      </c>
      <c r="E332" s="55" t="s">
        <v>1145</v>
      </c>
      <c r="F332" s="55" t="s">
        <v>12</v>
      </c>
      <c r="G332" s="55" t="s">
        <v>27</v>
      </c>
      <c r="H332" s="52" t="s">
        <v>9</v>
      </c>
      <c r="I332" s="56">
        <v>57608.1</v>
      </c>
      <c r="J332" s="37"/>
      <c r="L332" s="10"/>
      <c r="M332" s="10"/>
      <c r="N332" s="10"/>
      <c r="O332" s="10"/>
      <c r="P332" s="10"/>
      <c r="Q332" s="10"/>
    </row>
    <row r="333" spans="1:17" s="1" customFormat="1" ht="15" customHeight="1">
      <c r="A333" s="68">
        <v>319</v>
      </c>
      <c r="B333" s="55" t="s">
        <v>122</v>
      </c>
      <c r="C333" s="55" t="s">
        <v>246</v>
      </c>
      <c r="D333" s="55" t="s">
        <v>1146</v>
      </c>
      <c r="E333" s="55" t="s">
        <v>1147</v>
      </c>
      <c r="F333" s="55" t="s">
        <v>19</v>
      </c>
      <c r="G333" s="55" t="s">
        <v>530</v>
      </c>
      <c r="H333" s="52" t="s">
        <v>9</v>
      </c>
      <c r="I333" s="56">
        <v>47916</v>
      </c>
      <c r="J333" s="37"/>
    </row>
    <row r="334" spans="1:17" s="1" customFormat="1" ht="15" customHeight="1">
      <c r="A334" s="68">
        <v>320</v>
      </c>
      <c r="B334" s="55" t="s">
        <v>122</v>
      </c>
      <c r="C334" s="55" t="s">
        <v>254</v>
      </c>
      <c r="D334" s="55" t="s">
        <v>1148</v>
      </c>
      <c r="E334" s="55" t="s">
        <v>1149</v>
      </c>
      <c r="F334" s="55" t="s">
        <v>12</v>
      </c>
      <c r="G334" s="55" t="s">
        <v>15</v>
      </c>
      <c r="H334" s="52" t="s">
        <v>9</v>
      </c>
      <c r="I334" s="56">
        <v>47997.68</v>
      </c>
      <c r="J334" s="37"/>
      <c r="K334" s="10"/>
    </row>
    <row r="335" spans="1:17" s="1" customFormat="1" ht="15" customHeight="1">
      <c r="A335" s="68">
        <v>321</v>
      </c>
      <c r="B335" s="55" t="s">
        <v>122</v>
      </c>
      <c r="C335" s="55" t="s">
        <v>257</v>
      </c>
      <c r="D335" s="55" t="s">
        <v>1150</v>
      </c>
      <c r="E335" s="55" t="s">
        <v>1151</v>
      </c>
      <c r="F335" s="55" t="s">
        <v>12</v>
      </c>
      <c r="G335" s="55" t="s">
        <v>79</v>
      </c>
      <c r="H335" s="52" t="s">
        <v>9</v>
      </c>
      <c r="I335" s="56">
        <v>39252.400000000001</v>
      </c>
      <c r="J335" s="37"/>
    </row>
    <row r="336" spans="1:17" s="1" customFormat="1" ht="15" customHeight="1">
      <c r="A336" s="68">
        <v>322</v>
      </c>
      <c r="B336" s="55" t="s">
        <v>122</v>
      </c>
      <c r="C336" s="55" t="s">
        <v>261</v>
      </c>
      <c r="D336" s="55" t="s">
        <v>1152</v>
      </c>
      <c r="E336" s="55" t="s">
        <v>1153</v>
      </c>
      <c r="F336" s="55" t="s">
        <v>12</v>
      </c>
      <c r="G336" s="55" t="s">
        <v>27</v>
      </c>
      <c r="H336" s="52" t="s">
        <v>9</v>
      </c>
      <c r="I336" s="56">
        <v>55103.4</v>
      </c>
      <c r="J336" s="37"/>
    </row>
    <row r="337" spans="1:17" s="1" customFormat="1" ht="15" customHeight="1">
      <c r="A337" s="68">
        <v>323</v>
      </c>
      <c r="B337" s="55" t="s">
        <v>122</v>
      </c>
      <c r="C337" s="55" t="s">
        <v>276</v>
      </c>
      <c r="D337" s="55" t="s">
        <v>1154</v>
      </c>
      <c r="E337" s="55" t="s">
        <v>1155</v>
      </c>
      <c r="F337" s="55" t="s">
        <v>12</v>
      </c>
      <c r="G337" s="55" t="s">
        <v>27</v>
      </c>
      <c r="H337" s="52" t="s">
        <v>9</v>
      </c>
      <c r="I337" s="56">
        <v>55103.4</v>
      </c>
      <c r="J337" s="37"/>
    </row>
    <row r="338" spans="1:17" s="1" customFormat="1" ht="15" customHeight="1">
      <c r="A338" s="68">
        <v>324</v>
      </c>
      <c r="B338" s="55" t="s">
        <v>122</v>
      </c>
      <c r="C338" s="55" t="s">
        <v>281</v>
      </c>
      <c r="D338" s="55" t="s">
        <v>1156</v>
      </c>
      <c r="E338" s="55" t="s">
        <v>1157</v>
      </c>
      <c r="F338" s="55" t="s">
        <v>12</v>
      </c>
      <c r="G338" s="55" t="s">
        <v>27</v>
      </c>
      <c r="H338" s="52" t="s">
        <v>9</v>
      </c>
      <c r="I338" s="56">
        <v>71547.3</v>
      </c>
      <c r="J338" s="37"/>
    </row>
    <row r="339" spans="1:17" s="1" customFormat="1" ht="15" customHeight="1">
      <c r="A339" s="68">
        <v>325</v>
      </c>
      <c r="B339" s="55" t="s">
        <v>122</v>
      </c>
      <c r="C339" s="55" t="s">
        <v>282</v>
      </c>
      <c r="D339" s="55" t="s">
        <v>1158</v>
      </c>
      <c r="E339" s="55" t="s">
        <v>1159</v>
      </c>
      <c r="F339" s="55" t="s">
        <v>12</v>
      </c>
      <c r="G339" s="55" t="s">
        <v>13</v>
      </c>
      <c r="H339" s="52" t="s">
        <v>9</v>
      </c>
      <c r="I339" s="56">
        <v>27720</v>
      </c>
      <c r="J339" s="37"/>
    </row>
    <row r="340" spans="1:17" s="1" customFormat="1" ht="15" customHeight="1">
      <c r="A340" s="68">
        <v>326</v>
      </c>
      <c r="B340" s="55" t="s">
        <v>122</v>
      </c>
      <c r="C340" s="55" t="s">
        <v>283</v>
      </c>
      <c r="D340" s="55" t="s">
        <v>1049</v>
      </c>
      <c r="E340" s="55" t="s">
        <v>1160</v>
      </c>
      <c r="F340" s="55" t="s">
        <v>12</v>
      </c>
      <c r="G340" s="55" t="s">
        <v>71</v>
      </c>
      <c r="H340" s="52" t="s">
        <v>9</v>
      </c>
      <c r="I340" s="56">
        <v>15711.3</v>
      </c>
      <c r="J340" s="44"/>
      <c r="K340" s="2"/>
    </row>
    <row r="341" spans="1:17" s="1" customFormat="1" ht="15" customHeight="1">
      <c r="A341" s="68">
        <v>327</v>
      </c>
      <c r="B341" s="55" t="s">
        <v>122</v>
      </c>
      <c r="C341" s="55" t="s">
        <v>293</v>
      </c>
      <c r="D341" s="55" t="s">
        <v>1161</v>
      </c>
      <c r="E341" s="55" t="s">
        <v>1162</v>
      </c>
      <c r="F341" s="55" t="s">
        <v>12</v>
      </c>
      <c r="G341" s="55" t="s">
        <v>27</v>
      </c>
      <c r="H341" s="52" t="s">
        <v>9</v>
      </c>
      <c r="I341" s="56">
        <v>62617.5</v>
      </c>
      <c r="J341" s="37"/>
    </row>
    <row r="342" spans="1:17" s="1" customFormat="1" ht="15" customHeight="1">
      <c r="A342" s="68">
        <v>328</v>
      </c>
      <c r="B342" s="55" t="s">
        <v>122</v>
      </c>
      <c r="C342" s="55" t="s">
        <v>297</v>
      </c>
      <c r="D342" s="55" t="s">
        <v>1163</v>
      </c>
      <c r="E342" s="55" t="s">
        <v>1164</v>
      </c>
      <c r="F342" s="55" t="s">
        <v>12</v>
      </c>
      <c r="G342" s="55" t="s">
        <v>27</v>
      </c>
      <c r="H342" s="52" t="s">
        <v>9</v>
      </c>
      <c r="I342" s="56">
        <v>50187.5</v>
      </c>
      <c r="J342" s="37"/>
    </row>
    <row r="343" spans="1:17" s="1" customFormat="1" ht="15" customHeight="1">
      <c r="A343" s="68">
        <v>329</v>
      </c>
      <c r="B343" s="55" t="s">
        <v>122</v>
      </c>
      <c r="C343" s="55" t="s">
        <v>347</v>
      </c>
      <c r="D343" s="55" t="s">
        <v>1165</v>
      </c>
      <c r="E343" s="55" t="s">
        <v>1166</v>
      </c>
      <c r="F343" s="55" t="s">
        <v>12</v>
      </c>
      <c r="G343" s="55" t="s">
        <v>27</v>
      </c>
      <c r="H343" s="52" t="s">
        <v>9</v>
      </c>
      <c r="I343" s="56">
        <v>50820</v>
      </c>
      <c r="J343" s="37"/>
    </row>
    <row r="344" spans="1:17" s="1" customFormat="1" ht="15" customHeight="1">
      <c r="A344" s="68">
        <v>330</v>
      </c>
      <c r="B344" s="55" t="s">
        <v>122</v>
      </c>
      <c r="C344" s="55" t="s">
        <v>362</v>
      </c>
      <c r="D344" s="55" t="s">
        <v>1167</v>
      </c>
      <c r="E344" s="55" t="s">
        <v>1168</v>
      </c>
      <c r="F344" s="55" t="s">
        <v>12</v>
      </c>
      <c r="G344" s="55" t="s">
        <v>15</v>
      </c>
      <c r="H344" s="52" t="s">
        <v>9</v>
      </c>
      <c r="I344" s="56">
        <v>47916</v>
      </c>
      <c r="J344" s="37"/>
    </row>
    <row r="345" spans="1:17" s="1" customFormat="1" ht="15" customHeight="1">
      <c r="A345" s="68">
        <v>331</v>
      </c>
      <c r="B345" s="55" t="s">
        <v>122</v>
      </c>
      <c r="C345" s="55" t="s">
        <v>363</v>
      </c>
      <c r="D345" s="55" t="s">
        <v>1169</v>
      </c>
      <c r="E345" s="55" t="s">
        <v>1129</v>
      </c>
      <c r="F345" s="55" t="s">
        <v>12</v>
      </c>
      <c r="G345" s="55" t="s">
        <v>27</v>
      </c>
      <c r="H345" s="52" t="s">
        <v>9</v>
      </c>
      <c r="I345" s="56">
        <v>46585</v>
      </c>
      <c r="J345" s="13"/>
      <c r="K345" s="13"/>
    </row>
    <row r="346" spans="1:17" s="1" customFormat="1" ht="15" customHeight="1">
      <c r="A346" s="68">
        <v>332</v>
      </c>
      <c r="B346" s="55" t="s">
        <v>122</v>
      </c>
      <c r="C346" s="55" t="s">
        <v>371</v>
      </c>
      <c r="D346" s="55" t="s">
        <v>1170</v>
      </c>
      <c r="E346" s="55" t="s">
        <v>1171</v>
      </c>
      <c r="F346" s="55" t="s">
        <v>12</v>
      </c>
      <c r="G346" s="55" t="s">
        <v>27</v>
      </c>
      <c r="H346" s="52" t="s">
        <v>9</v>
      </c>
      <c r="I346" s="56">
        <v>42000</v>
      </c>
      <c r="J346" s="37"/>
    </row>
    <row r="347" spans="1:17" s="1" customFormat="1" ht="15" customHeight="1">
      <c r="A347" s="68">
        <v>333</v>
      </c>
      <c r="B347" s="55" t="s">
        <v>122</v>
      </c>
      <c r="C347" s="55" t="s">
        <v>373</v>
      </c>
      <c r="D347" s="55" t="s">
        <v>1172</v>
      </c>
      <c r="E347" s="55" t="s">
        <v>1173</v>
      </c>
      <c r="F347" s="55" t="s">
        <v>12</v>
      </c>
      <c r="G347" s="55" t="s">
        <v>13</v>
      </c>
      <c r="H347" s="52" t="s">
        <v>9</v>
      </c>
      <c r="I347" s="56">
        <v>27720</v>
      </c>
      <c r="J347" s="13"/>
      <c r="K347" s="13"/>
    </row>
    <row r="348" spans="1:17" s="1" customFormat="1" ht="15" customHeight="1">
      <c r="A348" s="68">
        <v>334</v>
      </c>
      <c r="B348" s="55" t="s">
        <v>122</v>
      </c>
      <c r="C348" s="55" t="s">
        <v>381</v>
      </c>
      <c r="D348" s="55" t="s">
        <v>1174</v>
      </c>
      <c r="E348" s="55" t="s">
        <v>1175</v>
      </c>
      <c r="F348" s="55" t="s">
        <v>12</v>
      </c>
      <c r="G348" s="55" t="s">
        <v>48</v>
      </c>
      <c r="H348" s="52" t="s">
        <v>9</v>
      </c>
      <c r="I348" s="56">
        <v>24150</v>
      </c>
      <c r="J348" s="37"/>
    </row>
    <row r="349" spans="1:17" s="1" customFormat="1" ht="15" customHeight="1">
      <c r="A349" s="68">
        <v>335</v>
      </c>
      <c r="B349" s="55" t="s">
        <v>122</v>
      </c>
      <c r="C349" s="55" t="s">
        <v>394</v>
      </c>
      <c r="D349" s="55" t="s">
        <v>1176</v>
      </c>
      <c r="E349" s="55" t="s">
        <v>1177</v>
      </c>
      <c r="F349" s="55" t="s">
        <v>12</v>
      </c>
      <c r="G349" s="55" t="s">
        <v>15</v>
      </c>
      <c r="H349" s="52" t="s">
        <v>9</v>
      </c>
      <c r="I349" s="56">
        <v>42350</v>
      </c>
      <c r="J349" s="37"/>
    </row>
    <row r="350" spans="1:17" s="1" customFormat="1" ht="15" customHeight="1">
      <c r="A350" s="68">
        <v>336</v>
      </c>
      <c r="B350" s="55" t="s">
        <v>122</v>
      </c>
      <c r="C350" s="55" t="s">
        <v>410</v>
      </c>
      <c r="D350" s="55" t="s">
        <v>1178</v>
      </c>
      <c r="E350" s="55" t="s">
        <v>1179</v>
      </c>
      <c r="F350" s="55" t="s">
        <v>19</v>
      </c>
      <c r="G350" s="55" t="s">
        <v>20</v>
      </c>
      <c r="H350" s="52" t="s">
        <v>9</v>
      </c>
      <c r="I350" s="56">
        <v>26450</v>
      </c>
      <c r="J350" s="13"/>
      <c r="K350" s="13"/>
    </row>
    <row r="351" spans="1:17" s="1" customFormat="1" ht="15" customHeight="1">
      <c r="A351" s="68">
        <v>337</v>
      </c>
      <c r="B351" s="55" t="s">
        <v>122</v>
      </c>
      <c r="C351" s="55" t="s">
        <v>422</v>
      </c>
      <c r="D351" s="55" t="s">
        <v>1180</v>
      </c>
      <c r="E351" s="55" t="s">
        <v>546</v>
      </c>
      <c r="F351" s="55" t="s">
        <v>12</v>
      </c>
      <c r="G351" s="55" t="s">
        <v>27</v>
      </c>
      <c r="H351" s="52" t="s">
        <v>9</v>
      </c>
      <c r="I351" s="56">
        <v>40425</v>
      </c>
      <c r="J351" s="37"/>
      <c r="L351" s="4"/>
      <c r="M351" s="4"/>
      <c r="N351" s="4"/>
      <c r="O351" s="4"/>
      <c r="P351" s="4"/>
      <c r="Q351" s="4"/>
    </row>
    <row r="352" spans="1:17" s="1" customFormat="1" ht="15" customHeight="1">
      <c r="A352" s="68">
        <v>338</v>
      </c>
      <c r="B352" s="55" t="s">
        <v>122</v>
      </c>
      <c r="C352" s="55" t="s">
        <v>434</v>
      </c>
      <c r="D352" s="55" t="s">
        <v>1181</v>
      </c>
      <c r="E352" s="55" t="s">
        <v>1182</v>
      </c>
      <c r="F352" s="55" t="s">
        <v>12</v>
      </c>
      <c r="G352" s="55" t="s">
        <v>41</v>
      </c>
      <c r="H352" s="52" t="s">
        <v>9</v>
      </c>
      <c r="I352" s="56">
        <v>111320</v>
      </c>
      <c r="J352" s="37"/>
      <c r="L352" s="13"/>
      <c r="M352" s="13"/>
      <c r="N352" s="13"/>
      <c r="O352" s="13"/>
      <c r="P352" s="13"/>
      <c r="Q352" s="13"/>
    </row>
    <row r="353" spans="1:10" s="1" customFormat="1" ht="15" customHeight="1">
      <c r="A353" s="68">
        <v>339</v>
      </c>
      <c r="B353" s="55" t="s">
        <v>122</v>
      </c>
      <c r="C353" s="55" t="s">
        <v>460</v>
      </c>
      <c r="D353" s="55" t="s">
        <v>1183</v>
      </c>
      <c r="E353" s="55" t="s">
        <v>1184</v>
      </c>
      <c r="F353" s="55" t="s">
        <v>12</v>
      </c>
      <c r="G353" s="55" t="s">
        <v>61</v>
      </c>
      <c r="H353" s="52" t="s">
        <v>9</v>
      </c>
      <c r="I353" s="56">
        <v>82255.8</v>
      </c>
      <c r="J353" s="37"/>
    </row>
    <row r="354" spans="1:10" s="1" customFormat="1" ht="15" customHeight="1">
      <c r="A354" s="68">
        <v>340</v>
      </c>
      <c r="B354" s="55" t="s">
        <v>122</v>
      </c>
      <c r="C354" s="55" t="s">
        <v>478</v>
      </c>
      <c r="D354" s="55" t="s">
        <v>1185</v>
      </c>
      <c r="E354" s="55" t="s">
        <v>733</v>
      </c>
      <c r="F354" s="55" t="s">
        <v>12</v>
      </c>
      <c r="G354" s="55" t="s">
        <v>27</v>
      </c>
      <c r="H354" s="52" t="s">
        <v>9</v>
      </c>
      <c r="I354" s="56">
        <v>40250</v>
      </c>
      <c r="J354" s="37"/>
    </row>
    <row r="355" spans="1:10" s="1" customFormat="1" ht="15" customHeight="1">
      <c r="A355" s="68">
        <v>341</v>
      </c>
      <c r="B355" s="55" t="s">
        <v>122</v>
      </c>
      <c r="C355" s="55" t="s">
        <v>498</v>
      </c>
      <c r="D355" s="55" t="s">
        <v>1186</v>
      </c>
      <c r="E355" s="55" t="s">
        <v>1187</v>
      </c>
      <c r="F355" s="55" t="s">
        <v>19</v>
      </c>
      <c r="G355" s="55" t="s">
        <v>71</v>
      </c>
      <c r="H355" s="52" t="s">
        <v>9</v>
      </c>
      <c r="I355" s="56">
        <v>10840.5</v>
      </c>
      <c r="J355" s="37"/>
    </row>
    <row r="356" spans="1:10" s="1" customFormat="1" ht="15" customHeight="1">
      <c r="A356" s="68">
        <v>342</v>
      </c>
      <c r="B356" s="55" t="s">
        <v>122</v>
      </c>
      <c r="C356" s="55" t="s">
        <v>522</v>
      </c>
      <c r="D356" s="55" t="s">
        <v>1188</v>
      </c>
      <c r="E356" s="55" t="s">
        <v>1189</v>
      </c>
      <c r="F356" s="55" t="s">
        <v>19</v>
      </c>
      <c r="G356" s="55" t="s">
        <v>20</v>
      </c>
      <c r="H356" s="52" t="s">
        <v>9</v>
      </c>
      <c r="I356" s="56">
        <v>18000</v>
      </c>
      <c r="J356" s="37"/>
    </row>
    <row r="357" spans="1:10" s="1" customFormat="1" ht="15" customHeight="1">
      <c r="A357" s="68">
        <v>343</v>
      </c>
      <c r="B357" s="55" t="s">
        <v>122</v>
      </c>
      <c r="C357" s="55" t="s">
        <v>131</v>
      </c>
      <c r="D357" s="55" t="s">
        <v>1190</v>
      </c>
      <c r="E357" s="55" t="s">
        <v>1191</v>
      </c>
      <c r="F357" s="55" t="s">
        <v>19</v>
      </c>
      <c r="G357" s="55" t="s">
        <v>20</v>
      </c>
      <c r="H357" s="52" t="s">
        <v>9</v>
      </c>
      <c r="I357" s="56">
        <v>16500</v>
      </c>
      <c r="J357" s="37"/>
    </row>
    <row r="358" spans="1:10" s="65" customFormat="1" ht="15" customHeight="1">
      <c r="A358" s="68">
        <v>344</v>
      </c>
      <c r="B358" s="56" t="s">
        <v>122</v>
      </c>
      <c r="C358" s="56" t="s">
        <v>167</v>
      </c>
      <c r="D358" s="56" t="s">
        <v>1192</v>
      </c>
      <c r="E358" s="56" t="s">
        <v>1193</v>
      </c>
      <c r="F358" s="56" t="s">
        <v>12</v>
      </c>
      <c r="G358" s="56" t="s">
        <v>27</v>
      </c>
      <c r="H358" s="63" t="s">
        <v>9</v>
      </c>
      <c r="I358" s="56">
        <v>35000</v>
      </c>
      <c r="J358" s="64"/>
    </row>
    <row r="359" spans="1:10" s="72" customFormat="1" ht="21">
      <c r="A359" s="73"/>
      <c r="B359" s="74"/>
      <c r="C359" s="74"/>
      <c r="D359" s="74"/>
      <c r="E359" s="74"/>
      <c r="F359" s="74"/>
      <c r="G359" s="74"/>
      <c r="H359" s="75"/>
      <c r="I359" s="76"/>
      <c r="J359" s="71"/>
    </row>
    <row r="360" spans="1:10" s="58" customFormat="1">
      <c r="A360" s="66"/>
      <c r="H360" s="59"/>
      <c r="I360" s="60"/>
    </row>
    <row r="361" spans="1:10" s="82" customFormat="1" ht="23.25">
      <c r="A361" s="81"/>
      <c r="H361" s="81"/>
    </row>
    <row r="362" spans="1:10" s="1" customFormat="1">
      <c r="A362" s="66"/>
      <c r="H362" s="3"/>
    </row>
    <row r="363" spans="1:10" s="1" customFormat="1">
      <c r="A363" s="66"/>
      <c r="H363" s="3"/>
      <c r="I363" s="84"/>
    </row>
    <row r="364" spans="1:10" s="1" customFormat="1">
      <c r="A364" s="66"/>
      <c r="H364" s="3"/>
    </row>
    <row r="365" spans="1:10" s="1" customFormat="1">
      <c r="A365" s="66"/>
      <c r="H365" s="3"/>
    </row>
    <row r="366" spans="1:10" s="1" customFormat="1">
      <c r="A366" s="66"/>
      <c r="H366" s="3"/>
    </row>
    <row r="367" spans="1:10" s="1" customFormat="1">
      <c r="A367" s="66"/>
      <c r="H367" s="3"/>
    </row>
    <row r="368" spans="1:10" s="1" customFormat="1">
      <c r="A368" s="66"/>
      <c r="H368" s="3"/>
    </row>
    <row r="369" spans="1:8" s="1" customFormat="1">
      <c r="A369" s="66"/>
      <c r="H369" s="3"/>
    </row>
    <row r="370" spans="1:8" s="1" customFormat="1">
      <c r="A370" s="66"/>
      <c r="H370" s="3"/>
    </row>
    <row r="371" spans="1:8" s="1" customFormat="1">
      <c r="A371" s="66"/>
      <c r="H371" s="3"/>
    </row>
    <row r="372" spans="1:8" s="1" customFormat="1">
      <c r="A372" s="66"/>
      <c r="H372" s="3"/>
    </row>
    <row r="373" spans="1:8" s="1" customFormat="1">
      <c r="A373" s="66"/>
      <c r="H373" s="3"/>
    </row>
    <row r="374" spans="1:8" s="1" customFormat="1">
      <c r="A374" s="66"/>
      <c r="H374" s="3"/>
    </row>
    <row r="375" spans="1:8" s="1" customFormat="1">
      <c r="A375" s="66"/>
      <c r="H375" s="3"/>
    </row>
    <row r="376" spans="1:8" s="1" customFormat="1">
      <c r="A376" s="66"/>
      <c r="H376" s="3"/>
    </row>
    <row r="377" spans="1:8" s="1" customFormat="1">
      <c r="A377" s="66"/>
      <c r="H377" s="3"/>
    </row>
    <row r="378" spans="1:8" s="1" customFormat="1">
      <c r="A378" s="66"/>
      <c r="H378" s="3"/>
    </row>
    <row r="379" spans="1:8" s="1" customFormat="1">
      <c r="A379" s="66"/>
      <c r="H379" s="3"/>
    </row>
    <row r="380" spans="1:8" s="1" customFormat="1">
      <c r="A380" s="66"/>
      <c r="H380" s="3"/>
    </row>
    <row r="381" spans="1:8" s="1" customFormat="1">
      <c r="A381" s="66"/>
      <c r="H381" s="3"/>
    </row>
    <row r="382" spans="1:8" s="1" customFormat="1">
      <c r="A382" s="66"/>
      <c r="H382" s="3"/>
    </row>
    <row r="383" spans="1:8" s="1" customFormat="1">
      <c r="A383" s="66"/>
      <c r="H383" s="3"/>
    </row>
    <row r="384" spans="1:8" s="1" customFormat="1">
      <c r="A384" s="66"/>
      <c r="H384" s="3"/>
    </row>
    <row r="385" spans="1:8" s="1" customFormat="1">
      <c r="A385" s="66"/>
      <c r="H385" s="3"/>
    </row>
    <row r="386" spans="1:8" s="1" customFormat="1">
      <c r="A386" s="66"/>
      <c r="H386" s="3"/>
    </row>
    <row r="387" spans="1:8" s="1" customFormat="1">
      <c r="A387" s="66"/>
      <c r="H387" s="3"/>
    </row>
    <row r="388" spans="1:8" s="1" customFormat="1">
      <c r="A388" s="66"/>
      <c r="H388" s="3"/>
    </row>
    <row r="389" spans="1:8" s="1" customFormat="1">
      <c r="A389" s="66"/>
      <c r="H389" s="3"/>
    </row>
    <row r="390" spans="1:8" s="1" customFormat="1">
      <c r="A390" s="66"/>
      <c r="H390" s="3"/>
    </row>
    <row r="391" spans="1:8" s="1" customFormat="1">
      <c r="A391" s="66"/>
      <c r="H391" s="3"/>
    </row>
    <row r="392" spans="1:8" s="1" customFormat="1">
      <c r="A392" s="66"/>
      <c r="H392" s="3"/>
    </row>
    <row r="393" spans="1:8" s="1" customFormat="1">
      <c r="A393" s="66"/>
      <c r="H393" s="3"/>
    </row>
    <row r="394" spans="1:8" s="1" customFormat="1">
      <c r="A394" s="66"/>
      <c r="H394" s="3"/>
    </row>
    <row r="395" spans="1:8" s="1" customFormat="1">
      <c r="A395" s="66"/>
      <c r="H395" s="3"/>
    </row>
    <row r="396" spans="1:8" s="1" customFormat="1">
      <c r="A396" s="66"/>
      <c r="H396" s="3"/>
    </row>
    <row r="397" spans="1:8" s="1" customFormat="1">
      <c r="A397" s="66"/>
      <c r="H397" s="3"/>
    </row>
    <row r="398" spans="1:8" s="1" customFormat="1">
      <c r="A398" s="66"/>
      <c r="H398" s="3"/>
    </row>
    <row r="399" spans="1:8" s="1" customFormat="1">
      <c r="A399" s="66"/>
      <c r="H399" s="3"/>
    </row>
    <row r="400" spans="1:8" s="1" customFormat="1">
      <c r="A400" s="66"/>
      <c r="H400" s="3"/>
    </row>
    <row r="401" spans="1:8" s="1" customFormat="1">
      <c r="A401" s="66"/>
      <c r="H401" s="3"/>
    </row>
    <row r="402" spans="1:8" s="1" customFormat="1">
      <c r="A402" s="66"/>
      <c r="H402" s="3"/>
    </row>
    <row r="403" spans="1:8" s="1" customFormat="1">
      <c r="A403" s="66"/>
      <c r="H403" s="3"/>
    </row>
    <row r="404" spans="1:8" s="1" customFormat="1">
      <c r="A404" s="66"/>
      <c r="H404" s="3"/>
    </row>
    <row r="405" spans="1:8" s="1" customFormat="1">
      <c r="A405" s="66"/>
      <c r="H405" s="3"/>
    </row>
    <row r="406" spans="1:8" s="1" customFormat="1">
      <c r="A406" s="66"/>
      <c r="H406" s="3"/>
    </row>
    <row r="407" spans="1:8" s="1" customFormat="1">
      <c r="A407" s="66"/>
      <c r="H407" s="3"/>
    </row>
    <row r="408" spans="1:8" s="1" customFormat="1">
      <c r="A408" s="66"/>
      <c r="H408" s="3"/>
    </row>
    <row r="409" spans="1:8" s="1" customFormat="1">
      <c r="A409" s="66"/>
      <c r="H409" s="3"/>
    </row>
    <row r="410" spans="1:8" s="1" customFormat="1">
      <c r="A410" s="66"/>
      <c r="H410" s="3"/>
    </row>
    <row r="411" spans="1:8" s="1" customFormat="1">
      <c r="A411" s="66"/>
      <c r="H411" s="3"/>
    </row>
    <row r="412" spans="1:8" s="1" customFormat="1">
      <c r="A412" s="66"/>
      <c r="H412" s="3"/>
    </row>
    <row r="413" spans="1:8" s="1" customFormat="1">
      <c r="A413" s="66"/>
      <c r="H413" s="3"/>
    </row>
    <row r="414" spans="1:8" s="1" customFormat="1">
      <c r="A414" s="66"/>
      <c r="H414" s="3"/>
    </row>
    <row r="415" spans="1:8" s="1" customFormat="1">
      <c r="A415" s="66"/>
      <c r="H415" s="3"/>
    </row>
    <row r="416" spans="1:8" s="1" customFormat="1">
      <c r="A416" s="66"/>
      <c r="H416" s="3"/>
    </row>
    <row r="417" spans="1:8" s="1" customFormat="1">
      <c r="A417" s="66"/>
      <c r="H417" s="3"/>
    </row>
    <row r="418" spans="1:8" s="1" customFormat="1">
      <c r="A418" s="66"/>
      <c r="H418" s="3"/>
    </row>
    <row r="419" spans="1:8" s="1" customFormat="1">
      <c r="A419" s="66"/>
      <c r="H419" s="3"/>
    </row>
    <row r="420" spans="1:8" s="1" customFormat="1">
      <c r="A420" s="66"/>
      <c r="H420" s="3"/>
    </row>
    <row r="421" spans="1:8" s="1" customFormat="1">
      <c r="A421" s="66"/>
      <c r="H421" s="3"/>
    </row>
    <row r="422" spans="1:8" s="1" customFormat="1">
      <c r="A422" s="66"/>
      <c r="H422" s="3"/>
    </row>
    <row r="423" spans="1:8" s="1" customFormat="1">
      <c r="A423" s="66"/>
      <c r="H423" s="3"/>
    </row>
    <row r="424" spans="1:8" s="1" customFormat="1">
      <c r="A424" s="66"/>
      <c r="H424" s="3"/>
    </row>
    <row r="425" spans="1:8" s="1" customFormat="1">
      <c r="A425" s="66"/>
      <c r="H425" s="3"/>
    </row>
    <row r="426" spans="1:8" s="1" customFormat="1">
      <c r="A426" s="66"/>
      <c r="H426" s="3"/>
    </row>
    <row r="427" spans="1:8" s="1" customFormat="1">
      <c r="A427" s="66"/>
      <c r="H427" s="3"/>
    </row>
    <row r="428" spans="1:8" s="1" customFormat="1">
      <c r="A428" s="66"/>
      <c r="H428" s="3"/>
    </row>
    <row r="429" spans="1:8" s="1" customFormat="1">
      <c r="A429" s="66"/>
      <c r="H429" s="3"/>
    </row>
    <row r="430" spans="1:8" s="1" customFormat="1">
      <c r="A430" s="66"/>
      <c r="H430" s="3"/>
    </row>
    <row r="431" spans="1:8" s="1" customFormat="1">
      <c r="A431" s="66"/>
      <c r="H431" s="3"/>
    </row>
    <row r="432" spans="1:8" s="1" customFormat="1">
      <c r="A432" s="66"/>
      <c r="H432" s="3"/>
    </row>
    <row r="433" spans="1:8" s="1" customFormat="1">
      <c r="A433" s="66"/>
      <c r="H433" s="3"/>
    </row>
    <row r="434" spans="1:8" s="1" customFormat="1">
      <c r="A434" s="66"/>
      <c r="H434" s="3"/>
    </row>
    <row r="435" spans="1:8" s="1" customFormat="1">
      <c r="A435" s="66"/>
      <c r="H435" s="3"/>
    </row>
    <row r="436" spans="1:8" s="1" customFormat="1">
      <c r="A436" s="66"/>
      <c r="H436" s="3"/>
    </row>
    <row r="437" spans="1:8" s="1" customFormat="1">
      <c r="A437" s="66"/>
      <c r="H437" s="3"/>
    </row>
    <row r="438" spans="1:8" s="1" customFormat="1">
      <c r="A438" s="66"/>
      <c r="H438" s="3"/>
    </row>
    <row r="439" spans="1:8" s="1" customFormat="1">
      <c r="A439" s="66"/>
      <c r="H439" s="3"/>
    </row>
    <row r="440" spans="1:8" s="1" customFormat="1">
      <c r="A440" s="66"/>
      <c r="H440" s="3"/>
    </row>
    <row r="441" spans="1:8" s="1" customFormat="1">
      <c r="A441" s="66"/>
      <c r="H441" s="3"/>
    </row>
    <row r="442" spans="1:8" s="1" customFormat="1">
      <c r="A442" s="66"/>
      <c r="H442" s="3"/>
    </row>
    <row r="443" spans="1:8" s="1" customFormat="1">
      <c r="A443" s="66"/>
      <c r="H443" s="3"/>
    </row>
    <row r="444" spans="1:8" s="1" customFormat="1">
      <c r="A444" s="66"/>
      <c r="H444" s="3"/>
    </row>
    <row r="445" spans="1:8" s="1" customFormat="1">
      <c r="A445" s="66"/>
      <c r="H445" s="3"/>
    </row>
    <row r="446" spans="1:8" s="1" customFormat="1">
      <c r="A446" s="66"/>
      <c r="H446" s="3"/>
    </row>
    <row r="447" spans="1:8" s="1" customFormat="1">
      <c r="A447" s="66"/>
      <c r="H447" s="3"/>
    </row>
    <row r="448" spans="1:8" s="1" customFormat="1">
      <c r="A448" s="66"/>
      <c r="H448" s="3"/>
    </row>
    <row r="449" spans="1:8" s="1" customFormat="1">
      <c r="A449" s="66"/>
      <c r="H449" s="3"/>
    </row>
    <row r="450" spans="1:8" s="1" customFormat="1">
      <c r="A450" s="66"/>
      <c r="H450" s="3"/>
    </row>
    <row r="451" spans="1:8" s="1" customFormat="1">
      <c r="A451" s="66"/>
      <c r="H451" s="3"/>
    </row>
    <row r="452" spans="1:8" s="1" customFormat="1">
      <c r="A452" s="66"/>
      <c r="H452" s="3"/>
    </row>
    <row r="453" spans="1:8" s="1" customFormat="1">
      <c r="A453" s="66"/>
      <c r="H453" s="3"/>
    </row>
    <row r="454" spans="1:8" s="1" customFormat="1">
      <c r="A454" s="66"/>
      <c r="H454" s="3"/>
    </row>
    <row r="455" spans="1:8" s="1" customFormat="1">
      <c r="A455" s="66"/>
      <c r="H455" s="3"/>
    </row>
    <row r="456" spans="1:8" s="1" customFormat="1">
      <c r="A456" s="66"/>
      <c r="H456" s="3"/>
    </row>
    <row r="457" spans="1:8" s="1" customFormat="1">
      <c r="A457" s="66"/>
      <c r="H457" s="3"/>
    </row>
    <row r="458" spans="1:8" s="1" customFormat="1">
      <c r="A458" s="66"/>
      <c r="H458" s="3"/>
    </row>
    <row r="459" spans="1:8" s="1" customFormat="1">
      <c r="A459" s="66"/>
      <c r="H459" s="3"/>
    </row>
    <row r="460" spans="1:8" s="1" customFormat="1">
      <c r="A460" s="66"/>
      <c r="H460" s="3"/>
    </row>
    <row r="461" spans="1:8" s="1" customFormat="1">
      <c r="A461" s="66"/>
      <c r="H461" s="3"/>
    </row>
    <row r="462" spans="1:8" s="1" customFormat="1">
      <c r="A462" s="66"/>
      <c r="H462" s="3"/>
    </row>
    <row r="463" spans="1:8" s="1" customFormat="1">
      <c r="A463" s="66"/>
      <c r="H463" s="3"/>
    </row>
    <row r="464" spans="1:8" s="1" customFormat="1">
      <c r="A464" s="66"/>
      <c r="H464" s="3"/>
    </row>
    <row r="465" spans="1:8" s="1" customFormat="1">
      <c r="A465" s="66"/>
      <c r="H465" s="3"/>
    </row>
    <row r="466" spans="1:8" s="1" customFormat="1">
      <c r="A466" s="66"/>
      <c r="H466" s="3"/>
    </row>
    <row r="467" spans="1:8" s="1" customFormat="1">
      <c r="A467" s="66"/>
      <c r="H467" s="3"/>
    </row>
    <row r="468" spans="1:8" s="1" customFormat="1">
      <c r="A468" s="66"/>
      <c r="H468" s="3"/>
    </row>
    <row r="469" spans="1:8" s="1" customFormat="1">
      <c r="A469" s="66"/>
      <c r="H469" s="3"/>
    </row>
    <row r="470" spans="1:8" s="1" customFormat="1">
      <c r="A470" s="66"/>
      <c r="H470" s="3"/>
    </row>
    <row r="471" spans="1:8" s="1" customFormat="1">
      <c r="A471" s="66"/>
      <c r="H471" s="3"/>
    </row>
    <row r="472" spans="1:8" s="1" customFormat="1">
      <c r="A472" s="66"/>
      <c r="H472" s="3"/>
    </row>
    <row r="473" spans="1:8" s="1" customFormat="1">
      <c r="A473" s="66"/>
      <c r="H473" s="3"/>
    </row>
    <row r="474" spans="1:8" s="1" customFormat="1">
      <c r="A474" s="66"/>
      <c r="H474" s="3"/>
    </row>
    <row r="475" spans="1:8" s="1" customFormat="1">
      <c r="A475" s="66"/>
      <c r="H475" s="3"/>
    </row>
    <row r="476" spans="1:8" s="1" customFormat="1">
      <c r="A476" s="66"/>
      <c r="H476" s="3"/>
    </row>
    <row r="477" spans="1:8" s="1" customFormat="1">
      <c r="A477" s="66"/>
      <c r="H477" s="3"/>
    </row>
    <row r="478" spans="1:8" s="1" customFormat="1">
      <c r="A478" s="66"/>
      <c r="H478" s="3"/>
    </row>
    <row r="479" spans="1:8" s="1" customFormat="1">
      <c r="A479" s="66"/>
      <c r="H479" s="3"/>
    </row>
    <row r="480" spans="1:8" s="1" customFormat="1">
      <c r="A480" s="66"/>
      <c r="H480" s="3"/>
    </row>
    <row r="481" spans="1:8" s="1" customFormat="1">
      <c r="A481" s="66"/>
      <c r="H481" s="3"/>
    </row>
    <row r="482" spans="1:8" s="1" customFormat="1">
      <c r="A482" s="66"/>
      <c r="H482" s="3"/>
    </row>
    <row r="483" spans="1:8" s="1" customFormat="1">
      <c r="A483" s="66"/>
      <c r="H483" s="3"/>
    </row>
    <row r="484" spans="1:8" s="1" customFormat="1">
      <c r="A484" s="66"/>
      <c r="H484" s="3"/>
    </row>
    <row r="485" spans="1:8" s="1" customFormat="1">
      <c r="A485" s="66"/>
      <c r="H485" s="3"/>
    </row>
    <row r="486" spans="1:8" s="1" customFormat="1">
      <c r="A486" s="66"/>
      <c r="H486" s="3"/>
    </row>
    <row r="487" spans="1:8" s="1" customFormat="1">
      <c r="A487" s="66"/>
      <c r="H487" s="3"/>
    </row>
    <row r="488" spans="1:8" s="1" customFormat="1">
      <c r="A488" s="66"/>
      <c r="H488" s="3"/>
    </row>
    <row r="489" spans="1:8" s="1" customFormat="1">
      <c r="A489" s="66"/>
      <c r="H489" s="3"/>
    </row>
    <row r="490" spans="1:8" s="1" customFormat="1">
      <c r="A490" s="66"/>
      <c r="H490" s="3"/>
    </row>
    <row r="491" spans="1:8" s="1" customFormat="1">
      <c r="A491" s="66"/>
      <c r="H491" s="3"/>
    </row>
    <row r="492" spans="1:8" s="1" customFormat="1">
      <c r="A492" s="66"/>
      <c r="H492" s="3"/>
    </row>
    <row r="493" spans="1:8" s="1" customFormat="1">
      <c r="A493" s="66"/>
      <c r="H493" s="3"/>
    </row>
    <row r="494" spans="1:8" s="1" customFormat="1">
      <c r="A494" s="66"/>
      <c r="H494" s="3"/>
    </row>
    <row r="495" spans="1:8" s="1" customFormat="1">
      <c r="A495" s="66"/>
      <c r="H495" s="3"/>
    </row>
    <row r="496" spans="1:8" s="1" customFormat="1">
      <c r="A496" s="66"/>
      <c r="H496" s="3"/>
    </row>
    <row r="497" spans="1:8" s="1" customFormat="1">
      <c r="A497" s="66"/>
      <c r="H497" s="3"/>
    </row>
    <row r="498" spans="1:8" s="1" customFormat="1">
      <c r="A498" s="66"/>
      <c r="H498" s="3"/>
    </row>
    <row r="499" spans="1:8" s="1" customFormat="1">
      <c r="A499" s="66"/>
      <c r="H499" s="3"/>
    </row>
    <row r="500" spans="1:8" s="1" customFormat="1">
      <c r="A500" s="66"/>
      <c r="H500" s="3"/>
    </row>
    <row r="501" spans="1:8" s="1" customFormat="1">
      <c r="A501" s="66"/>
      <c r="H501" s="3"/>
    </row>
    <row r="502" spans="1:8" s="1" customFormat="1">
      <c r="A502" s="66"/>
      <c r="H502" s="3"/>
    </row>
    <row r="503" spans="1:8" s="1" customFormat="1">
      <c r="A503" s="66"/>
      <c r="H503" s="3"/>
    </row>
    <row r="504" spans="1:8" s="1" customFormat="1">
      <c r="A504" s="66"/>
      <c r="H504" s="3"/>
    </row>
    <row r="505" spans="1:8" s="1" customFormat="1">
      <c r="A505" s="66"/>
      <c r="H505" s="3"/>
    </row>
    <row r="506" spans="1:8" s="1" customFormat="1">
      <c r="A506" s="66"/>
      <c r="H506" s="3"/>
    </row>
    <row r="507" spans="1:8" s="1" customFormat="1">
      <c r="A507" s="66"/>
      <c r="H507" s="3"/>
    </row>
    <row r="508" spans="1:8" s="1" customFormat="1">
      <c r="A508" s="66"/>
      <c r="H508" s="3"/>
    </row>
    <row r="509" spans="1:8" s="1" customFormat="1">
      <c r="A509" s="66"/>
      <c r="H509" s="3"/>
    </row>
    <row r="510" spans="1:8" s="1" customFormat="1">
      <c r="A510" s="66"/>
      <c r="H510" s="3"/>
    </row>
    <row r="511" spans="1:8" s="1" customFormat="1">
      <c r="A511" s="66"/>
      <c r="H511" s="3"/>
    </row>
    <row r="512" spans="1:8" s="1" customFormat="1">
      <c r="A512" s="66"/>
      <c r="H512" s="3"/>
    </row>
    <row r="513" spans="1:8" s="1" customFormat="1">
      <c r="A513" s="66"/>
      <c r="H513" s="3"/>
    </row>
    <row r="514" spans="1:8" s="1" customFormat="1">
      <c r="A514" s="66"/>
      <c r="H514" s="3"/>
    </row>
    <row r="515" spans="1:8" s="1" customFormat="1">
      <c r="A515" s="66"/>
      <c r="H515" s="3"/>
    </row>
    <row r="516" spans="1:8" s="1" customFormat="1">
      <c r="A516" s="66"/>
      <c r="H516" s="3"/>
    </row>
    <row r="517" spans="1:8" s="1" customFormat="1">
      <c r="A517" s="66"/>
      <c r="H517" s="3"/>
    </row>
    <row r="518" spans="1:8" s="1" customFormat="1">
      <c r="A518" s="66"/>
      <c r="H518" s="3"/>
    </row>
    <row r="519" spans="1:8" s="1" customFormat="1">
      <c r="A519" s="66"/>
      <c r="H519" s="3"/>
    </row>
    <row r="520" spans="1:8" s="1" customFormat="1">
      <c r="A520" s="66"/>
      <c r="H520" s="3"/>
    </row>
    <row r="521" spans="1:8" s="1" customFormat="1">
      <c r="A521" s="66"/>
      <c r="H521" s="3"/>
    </row>
    <row r="522" spans="1:8" s="1" customFormat="1">
      <c r="A522" s="66"/>
      <c r="H522" s="3"/>
    </row>
    <row r="523" spans="1:8" s="1" customFormat="1">
      <c r="A523" s="66"/>
      <c r="H523" s="3"/>
    </row>
    <row r="524" spans="1:8" s="1" customFormat="1">
      <c r="A524" s="66"/>
      <c r="H524" s="3"/>
    </row>
    <row r="525" spans="1:8" s="1" customFormat="1">
      <c r="A525" s="66"/>
      <c r="H525" s="3"/>
    </row>
    <row r="526" spans="1:8" s="1" customFormat="1">
      <c r="A526" s="66"/>
      <c r="H526" s="3"/>
    </row>
    <row r="527" spans="1:8" s="1" customFormat="1">
      <c r="A527" s="66"/>
      <c r="H527" s="3"/>
    </row>
    <row r="528" spans="1:8" s="1" customFormat="1">
      <c r="A528" s="66"/>
      <c r="H528" s="3"/>
    </row>
    <row r="529" spans="1:8" s="1" customFormat="1">
      <c r="A529" s="66"/>
      <c r="H529" s="3"/>
    </row>
    <row r="530" spans="1:8" s="1" customFormat="1">
      <c r="A530" s="66"/>
      <c r="H530" s="3"/>
    </row>
    <row r="531" spans="1:8" s="1" customFormat="1">
      <c r="A531" s="66"/>
      <c r="H531" s="3"/>
    </row>
    <row r="532" spans="1:8" s="1" customFormat="1">
      <c r="A532" s="66"/>
      <c r="H532" s="3"/>
    </row>
    <row r="533" spans="1:8" s="1" customFormat="1">
      <c r="A533" s="66"/>
      <c r="H533" s="3"/>
    </row>
    <row r="534" spans="1:8" s="1" customFormat="1">
      <c r="A534" s="66"/>
      <c r="H534" s="3"/>
    </row>
    <row r="535" spans="1:8" s="1" customFormat="1">
      <c r="A535" s="66"/>
      <c r="H535" s="3"/>
    </row>
    <row r="536" spans="1:8" s="1" customFormat="1">
      <c r="A536" s="66"/>
      <c r="H536" s="3"/>
    </row>
    <row r="537" spans="1:8" s="1" customFormat="1">
      <c r="A537" s="66"/>
      <c r="H537" s="3"/>
    </row>
    <row r="538" spans="1:8" s="1" customFormat="1">
      <c r="A538" s="66"/>
      <c r="H538" s="3"/>
    </row>
    <row r="539" spans="1:8" s="1" customFormat="1">
      <c r="A539" s="66"/>
      <c r="H539" s="3"/>
    </row>
    <row r="540" spans="1:8" s="1" customFormat="1">
      <c r="A540" s="66"/>
      <c r="H540" s="3"/>
    </row>
    <row r="541" spans="1:8" s="1" customFormat="1">
      <c r="A541" s="66"/>
      <c r="H541" s="3"/>
    </row>
    <row r="542" spans="1:8" s="1" customFormat="1">
      <c r="A542" s="66"/>
      <c r="H542" s="3"/>
    </row>
    <row r="543" spans="1:8" s="1" customFormat="1">
      <c r="A543" s="66"/>
      <c r="H543" s="3"/>
    </row>
    <row r="544" spans="1:8" s="1" customFormat="1">
      <c r="A544" s="66"/>
      <c r="H544" s="3"/>
    </row>
    <row r="545" spans="1:8" s="1" customFormat="1">
      <c r="A545" s="66"/>
      <c r="H545" s="3"/>
    </row>
    <row r="546" spans="1:8" s="1" customFormat="1">
      <c r="A546" s="66"/>
      <c r="H546" s="3"/>
    </row>
    <row r="547" spans="1:8" s="1" customFormat="1">
      <c r="A547" s="66"/>
      <c r="H547" s="3"/>
    </row>
    <row r="548" spans="1:8" s="1" customFormat="1">
      <c r="A548" s="66"/>
      <c r="H548" s="3"/>
    </row>
    <row r="549" spans="1:8" s="1" customFormat="1">
      <c r="A549" s="66"/>
      <c r="H549" s="3"/>
    </row>
    <row r="550" spans="1:8" s="1" customFormat="1">
      <c r="A550" s="66"/>
      <c r="H550" s="3"/>
    </row>
    <row r="551" spans="1:8" s="1" customFormat="1">
      <c r="A551" s="66"/>
      <c r="H551" s="3"/>
    </row>
    <row r="552" spans="1:8" s="1" customFormat="1">
      <c r="A552" s="66"/>
      <c r="H552" s="3"/>
    </row>
    <row r="553" spans="1:8" s="1" customFormat="1">
      <c r="A553" s="66"/>
      <c r="H553" s="3"/>
    </row>
    <row r="554" spans="1:8" s="1" customFormat="1">
      <c r="A554" s="66"/>
      <c r="H554" s="3"/>
    </row>
    <row r="555" spans="1:8" s="1" customFormat="1">
      <c r="A555" s="66"/>
      <c r="H555" s="3"/>
    </row>
    <row r="556" spans="1:8" s="1" customFormat="1">
      <c r="A556" s="66"/>
      <c r="H556" s="3"/>
    </row>
    <row r="557" spans="1:8" s="1" customFormat="1">
      <c r="A557" s="66"/>
      <c r="H557" s="3"/>
    </row>
    <row r="558" spans="1:8" s="1" customFormat="1">
      <c r="A558" s="66"/>
      <c r="H558" s="3"/>
    </row>
    <row r="559" spans="1:8" s="1" customFormat="1">
      <c r="A559" s="66"/>
      <c r="H559" s="3"/>
    </row>
    <row r="560" spans="1:8" s="1" customFormat="1">
      <c r="A560" s="66"/>
      <c r="H560" s="3"/>
    </row>
    <row r="561" spans="1:8" s="1" customFormat="1">
      <c r="A561" s="66"/>
      <c r="H561" s="3"/>
    </row>
    <row r="562" spans="1:8" s="1" customFormat="1">
      <c r="A562" s="66"/>
      <c r="H562" s="3"/>
    </row>
    <row r="563" spans="1:8" s="1" customFormat="1">
      <c r="A563" s="66"/>
      <c r="H563" s="3"/>
    </row>
    <row r="564" spans="1:8" s="1" customFormat="1">
      <c r="A564" s="66"/>
      <c r="H564" s="3"/>
    </row>
    <row r="565" spans="1:8" s="1" customFormat="1">
      <c r="A565" s="66"/>
      <c r="H565" s="3"/>
    </row>
    <row r="566" spans="1:8" s="1" customFormat="1">
      <c r="A566" s="66"/>
      <c r="H566" s="3"/>
    </row>
    <row r="567" spans="1:8" s="1" customFormat="1">
      <c r="A567" s="66"/>
      <c r="H567" s="3"/>
    </row>
    <row r="568" spans="1:8" s="1" customFormat="1">
      <c r="A568" s="66"/>
      <c r="H568" s="3"/>
    </row>
    <row r="569" spans="1:8" s="1" customFormat="1">
      <c r="A569" s="66"/>
      <c r="H569" s="3"/>
    </row>
    <row r="570" spans="1:8" s="1" customFormat="1">
      <c r="A570" s="66"/>
      <c r="H570" s="3"/>
    </row>
    <row r="571" spans="1:8" s="1" customFormat="1">
      <c r="A571" s="66"/>
      <c r="H571" s="3"/>
    </row>
    <row r="572" spans="1:8" s="1" customFormat="1">
      <c r="A572" s="66"/>
      <c r="H572" s="3"/>
    </row>
    <row r="573" spans="1:8" s="1" customFormat="1">
      <c r="A573" s="66"/>
      <c r="H573" s="3"/>
    </row>
    <row r="574" spans="1:8" s="1" customFormat="1">
      <c r="A574" s="66"/>
      <c r="H574" s="3"/>
    </row>
    <row r="575" spans="1:8" s="1" customFormat="1">
      <c r="A575" s="66"/>
      <c r="H575" s="3"/>
    </row>
    <row r="576" spans="1:8" s="1" customFormat="1">
      <c r="A576" s="66"/>
      <c r="H576" s="3"/>
    </row>
    <row r="577" spans="1:8" s="1" customFormat="1">
      <c r="A577" s="66"/>
      <c r="H577" s="3"/>
    </row>
    <row r="578" spans="1:8" s="1" customFormat="1">
      <c r="A578" s="66"/>
      <c r="H578" s="3"/>
    </row>
    <row r="579" spans="1:8" s="1" customFormat="1">
      <c r="A579" s="66"/>
      <c r="H579" s="3"/>
    </row>
    <row r="580" spans="1:8" s="1" customFormat="1">
      <c r="A580" s="66"/>
      <c r="H580" s="3"/>
    </row>
    <row r="581" spans="1:8" s="1" customFormat="1">
      <c r="A581" s="66"/>
      <c r="H581" s="3"/>
    </row>
    <row r="582" spans="1:8" s="1" customFormat="1">
      <c r="A582" s="66"/>
      <c r="H582" s="3"/>
    </row>
    <row r="583" spans="1:8" s="1" customFormat="1">
      <c r="A583" s="66"/>
      <c r="H583" s="3"/>
    </row>
    <row r="584" spans="1:8" s="1" customFormat="1">
      <c r="A584" s="66"/>
      <c r="H584" s="3"/>
    </row>
    <row r="585" spans="1:8" s="1" customFormat="1">
      <c r="A585" s="66"/>
      <c r="H585" s="3"/>
    </row>
    <row r="586" spans="1:8" s="1" customFormat="1">
      <c r="A586" s="66"/>
      <c r="H586" s="3"/>
    </row>
    <row r="587" spans="1:8" s="1" customFormat="1">
      <c r="A587" s="66"/>
      <c r="H587" s="3"/>
    </row>
    <row r="588" spans="1:8" s="1" customFormat="1">
      <c r="A588" s="66"/>
      <c r="H588" s="3"/>
    </row>
    <row r="589" spans="1:8" s="1" customFormat="1">
      <c r="A589" s="66"/>
      <c r="H589" s="3"/>
    </row>
    <row r="590" spans="1:8" s="1" customFormat="1">
      <c r="A590" s="66"/>
      <c r="H590" s="3"/>
    </row>
    <row r="591" spans="1:8" s="1" customFormat="1">
      <c r="A591" s="66"/>
      <c r="H591" s="3"/>
    </row>
    <row r="592" spans="1:8" s="1" customFormat="1">
      <c r="A592" s="66"/>
      <c r="H592" s="3"/>
    </row>
    <row r="593" spans="1:8" s="1" customFormat="1">
      <c r="A593" s="66"/>
      <c r="H593" s="3"/>
    </row>
    <row r="594" spans="1:8" s="1" customFormat="1">
      <c r="A594" s="66"/>
      <c r="H594" s="3"/>
    </row>
    <row r="595" spans="1:8" s="1" customFormat="1">
      <c r="A595" s="66"/>
      <c r="H595" s="3"/>
    </row>
    <row r="596" spans="1:8" s="1" customFormat="1">
      <c r="A596" s="66"/>
      <c r="H596" s="3"/>
    </row>
    <row r="597" spans="1:8" s="1" customFormat="1">
      <c r="A597" s="66"/>
      <c r="H597" s="3"/>
    </row>
    <row r="598" spans="1:8" s="1" customFormat="1">
      <c r="A598" s="66"/>
      <c r="H598" s="3"/>
    </row>
    <row r="599" spans="1:8" s="1" customFormat="1">
      <c r="A599" s="66"/>
      <c r="H599" s="3"/>
    </row>
    <row r="600" spans="1:8" s="1" customFormat="1">
      <c r="A600" s="66"/>
      <c r="H600" s="3"/>
    </row>
    <row r="601" spans="1:8" s="1" customFormat="1">
      <c r="A601" s="66"/>
      <c r="H601" s="3"/>
    </row>
    <row r="602" spans="1:8" s="1" customFormat="1">
      <c r="A602" s="66"/>
      <c r="H602" s="3"/>
    </row>
    <row r="603" spans="1:8" s="1" customFormat="1">
      <c r="A603" s="66"/>
      <c r="H603" s="3"/>
    </row>
    <row r="604" spans="1:8" s="1" customFormat="1">
      <c r="A604" s="66"/>
      <c r="H604" s="3"/>
    </row>
    <row r="605" spans="1:8" s="1" customFormat="1">
      <c r="A605" s="66"/>
      <c r="H605" s="3"/>
    </row>
    <row r="606" spans="1:8" s="1" customFormat="1">
      <c r="A606" s="66"/>
      <c r="H606" s="3"/>
    </row>
    <row r="607" spans="1:8" s="1" customFormat="1">
      <c r="A607" s="66"/>
      <c r="H607" s="3"/>
    </row>
    <row r="608" spans="1:8" s="1" customFormat="1">
      <c r="A608" s="66"/>
      <c r="H608" s="3"/>
    </row>
    <row r="609" spans="1:8" s="1" customFormat="1">
      <c r="A609" s="66"/>
      <c r="H609" s="3"/>
    </row>
    <row r="610" spans="1:8" s="1" customFormat="1">
      <c r="A610" s="66"/>
      <c r="H610" s="3"/>
    </row>
    <row r="611" spans="1:8" s="1" customFormat="1">
      <c r="A611" s="66"/>
      <c r="H611" s="3"/>
    </row>
    <row r="612" spans="1:8" s="1" customFormat="1">
      <c r="A612" s="66"/>
      <c r="H612" s="3"/>
    </row>
    <row r="613" spans="1:8" s="1" customFormat="1">
      <c r="A613" s="66"/>
      <c r="H613" s="3"/>
    </row>
    <row r="614" spans="1:8" s="1" customFormat="1">
      <c r="A614" s="66"/>
      <c r="H614" s="3"/>
    </row>
    <row r="615" spans="1:8" s="1" customFormat="1">
      <c r="A615" s="66"/>
      <c r="H615" s="3"/>
    </row>
    <row r="616" spans="1:8" s="1" customFormat="1">
      <c r="A616" s="66"/>
      <c r="H616" s="3"/>
    </row>
    <row r="617" spans="1:8" s="1" customFormat="1">
      <c r="A617" s="66"/>
      <c r="H617" s="3"/>
    </row>
    <row r="618" spans="1:8" s="1" customFormat="1">
      <c r="A618" s="66"/>
      <c r="H618" s="3"/>
    </row>
    <row r="619" spans="1:8" s="1" customFormat="1">
      <c r="A619" s="66"/>
      <c r="H619" s="3"/>
    </row>
    <row r="620" spans="1:8" s="1" customFormat="1">
      <c r="A620" s="66"/>
      <c r="H620" s="3"/>
    </row>
    <row r="621" spans="1:8" s="1" customFormat="1">
      <c r="A621" s="66"/>
      <c r="H621" s="3"/>
    </row>
    <row r="622" spans="1:8" s="1" customFormat="1">
      <c r="A622" s="66"/>
      <c r="H622" s="3"/>
    </row>
    <row r="623" spans="1:8" s="1" customFormat="1">
      <c r="A623" s="66"/>
      <c r="H623" s="3"/>
    </row>
    <row r="624" spans="1:8" s="1" customFormat="1">
      <c r="A624" s="66"/>
      <c r="H624" s="3"/>
    </row>
    <row r="625" spans="1:8" s="1" customFormat="1">
      <c r="A625" s="66"/>
      <c r="H625" s="3"/>
    </row>
    <row r="626" spans="1:8" s="1" customFormat="1">
      <c r="A626" s="66"/>
      <c r="H626" s="3"/>
    </row>
    <row r="627" spans="1:8" s="1" customFormat="1">
      <c r="A627" s="66"/>
      <c r="H627" s="3"/>
    </row>
    <row r="628" spans="1:8" s="1" customFormat="1">
      <c r="A628" s="66"/>
      <c r="H628" s="3"/>
    </row>
    <row r="629" spans="1:8" s="1" customFormat="1">
      <c r="A629" s="66"/>
      <c r="H629" s="3"/>
    </row>
    <row r="630" spans="1:8" s="1" customFormat="1">
      <c r="A630" s="66"/>
      <c r="H630" s="3"/>
    </row>
    <row r="631" spans="1:8" s="1" customFormat="1">
      <c r="A631" s="66"/>
      <c r="H631" s="3"/>
    </row>
    <row r="632" spans="1:8" s="1" customFormat="1">
      <c r="A632" s="66"/>
      <c r="H632" s="3"/>
    </row>
    <row r="633" spans="1:8" s="1" customFormat="1">
      <c r="A633" s="66"/>
      <c r="H633" s="3"/>
    </row>
    <row r="634" spans="1:8" s="1" customFormat="1">
      <c r="A634" s="66"/>
      <c r="H634" s="3"/>
    </row>
    <row r="635" spans="1:8" s="1" customFormat="1">
      <c r="A635" s="66"/>
      <c r="H635" s="3"/>
    </row>
    <row r="636" spans="1:8" s="1" customFormat="1">
      <c r="A636" s="66"/>
      <c r="H636" s="3"/>
    </row>
    <row r="637" spans="1:8" s="1" customFormat="1">
      <c r="A637" s="66"/>
      <c r="H637" s="3"/>
    </row>
    <row r="638" spans="1:8" s="1" customFormat="1">
      <c r="A638" s="66"/>
      <c r="H638" s="3"/>
    </row>
    <row r="639" spans="1:8" s="1" customFormat="1">
      <c r="A639" s="66"/>
      <c r="H639" s="3"/>
    </row>
    <row r="640" spans="1:8" s="1" customFormat="1">
      <c r="A640" s="66"/>
      <c r="H640" s="3"/>
    </row>
    <row r="641" spans="1:8" s="1" customFormat="1">
      <c r="A641" s="66"/>
      <c r="H641" s="3"/>
    </row>
    <row r="642" spans="1:8" s="1" customFormat="1">
      <c r="A642" s="66"/>
      <c r="H642" s="3"/>
    </row>
    <row r="643" spans="1:8" s="1" customFormat="1">
      <c r="A643" s="66"/>
      <c r="H643" s="3"/>
    </row>
    <row r="644" spans="1:8" s="1" customFormat="1">
      <c r="A644" s="66"/>
      <c r="H644" s="3"/>
    </row>
    <row r="645" spans="1:8" s="1" customFormat="1">
      <c r="A645" s="66"/>
      <c r="H645" s="3"/>
    </row>
    <row r="646" spans="1:8" s="1" customFormat="1">
      <c r="A646" s="66"/>
      <c r="H646" s="3"/>
    </row>
    <row r="647" spans="1:8" s="1" customFormat="1">
      <c r="A647" s="66"/>
      <c r="H647" s="3"/>
    </row>
    <row r="648" spans="1:8" s="1" customFormat="1">
      <c r="A648" s="66"/>
      <c r="H648" s="3"/>
    </row>
    <row r="649" spans="1:8" s="1" customFormat="1">
      <c r="A649" s="66"/>
      <c r="H649" s="3"/>
    </row>
    <row r="650" spans="1:8" s="1" customFormat="1">
      <c r="A650" s="66"/>
      <c r="H650" s="3"/>
    </row>
    <row r="651" spans="1:8" s="1" customFormat="1">
      <c r="A651" s="66"/>
      <c r="H651" s="3"/>
    </row>
    <row r="652" spans="1:8" s="1" customFormat="1">
      <c r="A652" s="66"/>
      <c r="H652" s="3"/>
    </row>
    <row r="653" spans="1:8" s="1" customFormat="1">
      <c r="A653" s="66"/>
      <c r="H653" s="3"/>
    </row>
    <row r="654" spans="1:8" s="1" customFormat="1">
      <c r="A654" s="66"/>
      <c r="H654" s="3"/>
    </row>
    <row r="655" spans="1:8" s="1" customFormat="1">
      <c r="A655" s="66"/>
      <c r="H655" s="3"/>
    </row>
    <row r="656" spans="1:8" s="1" customFormat="1">
      <c r="A656" s="66"/>
      <c r="H656" s="3"/>
    </row>
    <row r="657" spans="1:8" s="1" customFormat="1">
      <c r="A657" s="66"/>
      <c r="H657" s="3"/>
    </row>
    <row r="658" spans="1:8" s="1" customFormat="1">
      <c r="A658" s="66"/>
      <c r="H658" s="3"/>
    </row>
    <row r="659" spans="1:8" s="1" customFormat="1">
      <c r="A659" s="66"/>
      <c r="H659" s="3"/>
    </row>
    <row r="660" spans="1:8" s="1" customFormat="1">
      <c r="A660" s="66"/>
      <c r="H660" s="3"/>
    </row>
    <row r="661" spans="1:8" s="1" customFormat="1">
      <c r="A661" s="66"/>
      <c r="H661" s="3"/>
    </row>
    <row r="662" spans="1:8" s="1" customFormat="1">
      <c r="A662" s="66"/>
      <c r="H662" s="3"/>
    </row>
    <row r="663" spans="1:8" s="1" customFormat="1">
      <c r="A663" s="66"/>
      <c r="H663" s="3"/>
    </row>
    <row r="664" spans="1:8" s="1" customFormat="1">
      <c r="A664" s="66"/>
      <c r="H664" s="3"/>
    </row>
    <row r="665" spans="1:8" s="1" customFormat="1">
      <c r="A665" s="66"/>
      <c r="H665" s="3"/>
    </row>
    <row r="666" spans="1:8" s="1" customFormat="1">
      <c r="A666" s="66"/>
      <c r="H666" s="3"/>
    </row>
    <row r="667" spans="1:8" s="1" customFormat="1">
      <c r="A667" s="66"/>
      <c r="H667" s="3"/>
    </row>
    <row r="668" spans="1:8" s="1" customFormat="1">
      <c r="A668" s="66"/>
      <c r="H668" s="3"/>
    </row>
    <row r="669" spans="1:8" s="1" customFormat="1">
      <c r="A669" s="66"/>
      <c r="H669" s="3"/>
    </row>
    <row r="670" spans="1:8" s="1" customFormat="1">
      <c r="A670" s="66"/>
      <c r="H670" s="3"/>
    </row>
    <row r="671" spans="1:8" s="1" customFormat="1">
      <c r="A671" s="66"/>
      <c r="H671" s="3"/>
    </row>
    <row r="672" spans="1:8" s="1" customFormat="1">
      <c r="A672" s="66"/>
      <c r="H672" s="3"/>
    </row>
    <row r="673" spans="1:8" s="1" customFormat="1">
      <c r="A673" s="66"/>
      <c r="H673" s="3"/>
    </row>
    <row r="674" spans="1:8" s="1" customFormat="1">
      <c r="A674" s="66"/>
      <c r="H674" s="3"/>
    </row>
    <row r="675" spans="1:8" s="1" customFormat="1">
      <c r="A675" s="66"/>
      <c r="H675" s="3"/>
    </row>
    <row r="676" spans="1:8" s="1" customFormat="1">
      <c r="A676" s="66"/>
      <c r="H676" s="3"/>
    </row>
    <row r="677" spans="1:8" s="1" customFormat="1">
      <c r="A677" s="66"/>
      <c r="H677" s="3"/>
    </row>
    <row r="678" spans="1:8" s="1" customFormat="1">
      <c r="A678" s="66"/>
      <c r="H678" s="3"/>
    </row>
    <row r="679" spans="1:8" s="1" customFormat="1">
      <c r="A679" s="66"/>
      <c r="H679" s="3"/>
    </row>
    <row r="680" spans="1:8" s="1" customFormat="1">
      <c r="A680" s="66"/>
      <c r="H680" s="3"/>
    </row>
    <row r="681" spans="1:8" s="1" customFormat="1">
      <c r="A681" s="66"/>
      <c r="H681" s="3"/>
    </row>
    <row r="682" spans="1:8" s="1" customFormat="1">
      <c r="A682" s="66"/>
      <c r="H682" s="3"/>
    </row>
    <row r="683" spans="1:8" s="1" customFormat="1">
      <c r="A683" s="66"/>
      <c r="H683" s="3"/>
    </row>
    <row r="684" spans="1:8" s="1" customFormat="1">
      <c r="A684" s="66"/>
      <c r="H684" s="3"/>
    </row>
    <row r="685" spans="1:8" s="1" customFormat="1">
      <c r="A685" s="66"/>
      <c r="H685" s="3"/>
    </row>
    <row r="686" spans="1:8" s="1" customFormat="1">
      <c r="A686" s="66"/>
      <c r="H686" s="3"/>
    </row>
    <row r="687" spans="1:8" s="1" customFormat="1">
      <c r="A687" s="66"/>
      <c r="H687" s="3"/>
    </row>
    <row r="688" spans="1:8" s="1" customFormat="1">
      <c r="A688" s="66"/>
      <c r="H688" s="3"/>
    </row>
    <row r="689" spans="1:8" s="1" customFormat="1">
      <c r="A689" s="66"/>
      <c r="H689" s="3"/>
    </row>
    <row r="690" spans="1:8" s="1" customFormat="1">
      <c r="A690" s="66"/>
      <c r="H690" s="3"/>
    </row>
    <row r="691" spans="1:8" s="1" customFormat="1">
      <c r="A691" s="66"/>
      <c r="H691" s="3"/>
    </row>
    <row r="692" spans="1:8" s="1" customFormat="1">
      <c r="A692" s="66"/>
      <c r="H692" s="3"/>
    </row>
    <row r="693" spans="1:8" s="1" customFormat="1">
      <c r="A693" s="66"/>
      <c r="H693" s="3"/>
    </row>
    <row r="694" spans="1:8" s="1" customFormat="1">
      <c r="A694" s="66"/>
      <c r="H694" s="3"/>
    </row>
    <row r="695" spans="1:8" s="1" customFormat="1">
      <c r="A695" s="66"/>
      <c r="H695" s="3"/>
    </row>
    <row r="696" spans="1:8" s="1" customFormat="1">
      <c r="A696" s="66"/>
      <c r="H696" s="3"/>
    </row>
    <row r="697" spans="1:8" s="1" customFormat="1">
      <c r="A697" s="66"/>
      <c r="H697" s="3"/>
    </row>
    <row r="698" spans="1:8" s="1" customFormat="1">
      <c r="A698" s="66"/>
      <c r="H698" s="3"/>
    </row>
    <row r="699" spans="1:8" s="1" customFormat="1">
      <c r="A699" s="66"/>
      <c r="H699" s="3"/>
    </row>
    <row r="700" spans="1:8" s="1" customFormat="1">
      <c r="A700" s="66"/>
      <c r="H700" s="3"/>
    </row>
    <row r="701" spans="1:8" s="1" customFormat="1">
      <c r="A701" s="66"/>
      <c r="H701" s="3"/>
    </row>
    <row r="702" spans="1:8" s="1" customFormat="1">
      <c r="A702" s="66"/>
      <c r="H702" s="3"/>
    </row>
    <row r="703" spans="1:8" s="1" customFormat="1">
      <c r="A703" s="66"/>
      <c r="H703" s="3"/>
    </row>
    <row r="704" spans="1:8" s="1" customFormat="1">
      <c r="A704" s="66"/>
      <c r="H704" s="3"/>
    </row>
    <row r="705" spans="1:8" s="1" customFormat="1">
      <c r="A705" s="66"/>
      <c r="H705" s="3"/>
    </row>
    <row r="706" spans="1:8" s="1" customFormat="1">
      <c r="A706" s="66"/>
      <c r="H706" s="3"/>
    </row>
    <row r="707" spans="1:8" s="1" customFormat="1">
      <c r="A707" s="66"/>
      <c r="H707" s="3"/>
    </row>
    <row r="708" spans="1:8" s="1" customFormat="1">
      <c r="A708" s="66"/>
      <c r="H708" s="3"/>
    </row>
    <row r="709" spans="1:8" s="1" customFormat="1">
      <c r="A709" s="66"/>
      <c r="H709" s="3"/>
    </row>
    <row r="710" spans="1:8" s="1" customFormat="1">
      <c r="A710" s="66"/>
      <c r="H710" s="3"/>
    </row>
    <row r="711" spans="1:8" s="1" customFormat="1">
      <c r="A711" s="66"/>
      <c r="H711" s="3"/>
    </row>
    <row r="712" spans="1:8" s="1" customFormat="1">
      <c r="A712" s="66"/>
      <c r="H712" s="3"/>
    </row>
    <row r="713" spans="1:8" s="1" customFormat="1">
      <c r="A713" s="66"/>
      <c r="H713" s="3"/>
    </row>
    <row r="714" spans="1:8" s="1" customFormat="1">
      <c r="A714" s="66"/>
      <c r="H714" s="3"/>
    </row>
    <row r="715" spans="1:8" s="1" customFormat="1">
      <c r="A715" s="66"/>
      <c r="H715" s="3"/>
    </row>
    <row r="716" spans="1:8" s="1" customFormat="1">
      <c r="A716" s="66"/>
      <c r="H716" s="3"/>
    </row>
    <row r="717" spans="1:8" s="1" customFormat="1">
      <c r="A717" s="66"/>
      <c r="H717" s="3"/>
    </row>
    <row r="718" spans="1:8" s="1" customFormat="1">
      <c r="A718" s="66"/>
      <c r="H718" s="3"/>
    </row>
    <row r="719" spans="1:8" s="1" customFormat="1">
      <c r="A719" s="66"/>
      <c r="H719" s="3"/>
    </row>
    <row r="720" spans="1:8" s="1" customFormat="1">
      <c r="A720" s="66"/>
      <c r="H720" s="3"/>
    </row>
    <row r="721" spans="1:8" s="1" customFormat="1">
      <c r="A721" s="66"/>
      <c r="H721" s="3"/>
    </row>
    <row r="722" spans="1:8" s="1" customFormat="1">
      <c r="A722" s="66"/>
      <c r="H722" s="3"/>
    </row>
    <row r="723" spans="1:8" s="1" customFormat="1">
      <c r="A723" s="66"/>
      <c r="H723" s="3"/>
    </row>
    <row r="724" spans="1:8" s="1" customFormat="1">
      <c r="A724" s="66"/>
      <c r="H724" s="3"/>
    </row>
    <row r="725" spans="1:8" s="1" customFormat="1">
      <c r="A725" s="66"/>
      <c r="H725" s="3"/>
    </row>
    <row r="726" spans="1:8" s="1" customFormat="1">
      <c r="A726" s="66"/>
      <c r="H726" s="3"/>
    </row>
    <row r="727" spans="1:8" s="1" customFormat="1">
      <c r="A727" s="66"/>
      <c r="H727" s="3"/>
    </row>
    <row r="728" spans="1:8" s="1" customFormat="1">
      <c r="A728" s="66"/>
      <c r="H728" s="3"/>
    </row>
    <row r="729" spans="1:8" s="1" customFormat="1">
      <c r="A729" s="66"/>
      <c r="H729" s="3"/>
    </row>
    <row r="730" spans="1:8" s="1" customFormat="1">
      <c r="A730" s="66"/>
      <c r="H730" s="3"/>
    </row>
    <row r="731" spans="1:8" s="1" customFormat="1">
      <c r="A731" s="66"/>
      <c r="H731" s="3"/>
    </row>
    <row r="732" spans="1:8" s="1" customFormat="1">
      <c r="A732" s="66"/>
      <c r="H732" s="3"/>
    </row>
    <row r="733" spans="1:8" s="1" customFormat="1">
      <c r="A733" s="66"/>
      <c r="H733" s="3"/>
    </row>
    <row r="734" spans="1:8" s="1" customFormat="1">
      <c r="A734" s="66"/>
      <c r="H734" s="3"/>
    </row>
    <row r="735" spans="1:8" s="1" customFormat="1">
      <c r="A735" s="66"/>
      <c r="H735" s="3"/>
    </row>
    <row r="736" spans="1:8" s="1" customFormat="1">
      <c r="A736" s="66"/>
      <c r="H736" s="3"/>
    </row>
    <row r="737" spans="1:8" s="1" customFormat="1">
      <c r="A737" s="66"/>
      <c r="H737" s="3"/>
    </row>
    <row r="738" spans="1:8" s="1" customFormat="1">
      <c r="A738" s="66"/>
      <c r="H738" s="3"/>
    </row>
    <row r="739" spans="1:8" s="1" customFormat="1">
      <c r="A739" s="66"/>
      <c r="H739" s="3"/>
    </row>
    <row r="740" spans="1:8" s="1" customFormat="1">
      <c r="A740" s="66"/>
      <c r="H740" s="3"/>
    </row>
    <row r="741" spans="1:8" s="1" customFormat="1">
      <c r="A741" s="66"/>
      <c r="H741" s="3"/>
    </row>
    <row r="742" spans="1:8" s="1" customFormat="1">
      <c r="A742" s="66"/>
      <c r="H742" s="3"/>
    </row>
    <row r="743" spans="1:8" s="1" customFormat="1">
      <c r="A743" s="66"/>
      <c r="H743" s="3"/>
    </row>
    <row r="744" spans="1:8" s="1" customFormat="1">
      <c r="A744" s="66"/>
      <c r="H744" s="3"/>
    </row>
    <row r="745" spans="1:8" s="1" customFormat="1">
      <c r="A745" s="66"/>
      <c r="H745" s="3"/>
    </row>
    <row r="746" spans="1:8" s="1" customFormat="1">
      <c r="A746" s="66"/>
      <c r="H746" s="3"/>
    </row>
    <row r="747" spans="1:8" s="1" customFormat="1">
      <c r="A747" s="66"/>
      <c r="H747" s="3"/>
    </row>
    <row r="748" spans="1:8" s="1" customFormat="1">
      <c r="A748" s="66"/>
      <c r="H748" s="3"/>
    </row>
    <row r="749" spans="1:8" s="1" customFormat="1">
      <c r="A749" s="66"/>
      <c r="H749" s="3"/>
    </row>
    <row r="750" spans="1:8" s="1" customFormat="1">
      <c r="A750" s="66"/>
      <c r="H750" s="3"/>
    </row>
    <row r="751" spans="1:8" s="1" customFormat="1">
      <c r="A751" s="66"/>
      <c r="H751" s="3"/>
    </row>
    <row r="752" spans="1:8" s="1" customFormat="1">
      <c r="A752" s="66"/>
      <c r="H752" s="3"/>
    </row>
    <row r="753" spans="1:8" s="1" customFormat="1">
      <c r="A753" s="66"/>
      <c r="H753" s="3"/>
    </row>
    <row r="754" spans="1:8" s="1" customFormat="1">
      <c r="A754" s="66"/>
      <c r="H754" s="3"/>
    </row>
    <row r="755" spans="1:8" s="1" customFormat="1">
      <c r="A755" s="66"/>
      <c r="H755" s="3"/>
    </row>
    <row r="756" spans="1:8" s="1" customFormat="1">
      <c r="A756" s="66"/>
      <c r="H756" s="3"/>
    </row>
    <row r="757" spans="1:8" s="1" customFormat="1">
      <c r="A757" s="66"/>
      <c r="H757" s="3"/>
    </row>
    <row r="758" spans="1:8" s="1" customFormat="1">
      <c r="A758" s="66"/>
      <c r="H758" s="3"/>
    </row>
    <row r="759" spans="1:8" s="1" customFormat="1">
      <c r="A759" s="66"/>
      <c r="H759" s="3"/>
    </row>
    <row r="760" spans="1:8" s="1" customFormat="1">
      <c r="A760" s="66"/>
      <c r="H760" s="3"/>
    </row>
    <row r="761" spans="1:8" s="1" customFormat="1">
      <c r="A761" s="66"/>
      <c r="H761" s="3"/>
    </row>
    <row r="762" spans="1:8" s="1" customFormat="1">
      <c r="A762" s="66"/>
      <c r="H762" s="3"/>
    </row>
    <row r="763" spans="1:8" s="1" customFormat="1">
      <c r="A763" s="66"/>
      <c r="H763" s="3"/>
    </row>
    <row r="764" spans="1:8" s="1" customFormat="1">
      <c r="A764" s="66"/>
      <c r="H764" s="3"/>
    </row>
    <row r="765" spans="1:8" s="1" customFormat="1">
      <c r="A765" s="66"/>
      <c r="H765" s="3"/>
    </row>
    <row r="766" spans="1:8" s="1" customFormat="1">
      <c r="A766" s="66"/>
      <c r="H766" s="3"/>
    </row>
    <row r="767" spans="1:8" s="1" customFormat="1">
      <c r="A767" s="66"/>
      <c r="H767" s="3"/>
    </row>
    <row r="768" spans="1:8" s="1" customFormat="1">
      <c r="A768" s="66"/>
      <c r="H768" s="3"/>
    </row>
    <row r="769" spans="1:8" s="1" customFormat="1">
      <c r="A769" s="66"/>
      <c r="H769" s="3"/>
    </row>
    <row r="770" spans="1:8" s="1" customFormat="1">
      <c r="A770" s="66"/>
      <c r="H770" s="3"/>
    </row>
    <row r="771" spans="1:8" s="1" customFormat="1">
      <c r="A771" s="66"/>
      <c r="H771" s="3"/>
    </row>
    <row r="772" spans="1:8" s="1" customFormat="1">
      <c r="A772" s="66"/>
      <c r="H772" s="3"/>
    </row>
    <row r="773" spans="1:8" s="1" customFormat="1">
      <c r="A773" s="66"/>
      <c r="H773" s="3"/>
    </row>
    <row r="774" spans="1:8" s="1" customFormat="1">
      <c r="A774" s="66"/>
      <c r="H774" s="3"/>
    </row>
    <row r="775" spans="1:8" s="1" customFormat="1">
      <c r="A775" s="66"/>
      <c r="H775" s="3"/>
    </row>
    <row r="776" spans="1:8" s="1" customFormat="1">
      <c r="A776" s="66"/>
      <c r="H776" s="3"/>
    </row>
    <row r="777" spans="1:8" s="1" customFormat="1">
      <c r="A777" s="66"/>
      <c r="H777" s="3"/>
    </row>
    <row r="778" spans="1:8" s="1" customFormat="1">
      <c r="A778" s="66"/>
      <c r="H778" s="3"/>
    </row>
    <row r="779" spans="1:8" s="1" customFormat="1">
      <c r="A779" s="66"/>
      <c r="H779" s="3"/>
    </row>
    <row r="780" spans="1:8" s="1" customFormat="1">
      <c r="A780" s="66"/>
      <c r="H780" s="3"/>
    </row>
    <row r="781" spans="1:8" s="1" customFormat="1">
      <c r="A781" s="66"/>
      <c r="H781" s="3"/>
    </row>
    <row r="782" spans="1:8" s="1" customFormat="1">
      <c r="A782" s="66"/>
      <c r="H782" s="3"/>
    </row>
    <row r="783" spans="1:8" s="1" customFormat="1">
      <c r="A783" s="66"/>
      <c r="H783" s="3"/>
    </row>
    <row r="784" spans="1:8" s="1" customFormat="1">
      <c r="A784" s="66"/>
      <c r="H784" s="3"/>
    </row>
    <row r="785" spans="1:8" s="1" customFormat="1">
      <c r="A785" s="66"/>
      <c r="H785" s="3"/>
    </row>
    <row r="786" spans="1:8" s="1" customFormat="1">
      <c r="A786" s="66"/>
      <c r="H786" s="3"/>
    </row>
    <row r="787" spans="1:8" s="1" customFormat="1">
      <c r="A787" s="66"/>
      <c r="H787" s="3"/>
    </row>
    <row r="788" spans="1:8" s="1" customFormat="1">
      <c r="A788" s="66"/>
      <c r="H788" s="3"/>
    </row>
    <row r="789" spans="1:8" s="1" customFormat="1">
      <c r="A789" s="66"/>
      <c r="H789" s="3"/>
    </row>
    <row r="790" spans="1:8" s="1" customFormat="1">
      <c r="A790" s="66"/>
      <c r="H790" s="3"/>
    </row>
    <row r="791" spans="1:8" s="1" customFormat="1">
      <c r="A791" s="66"/>
      <c r="H791" s="3"/>
    </row>
    <row r="792" spans="1:8" s="1" customFormat="1">
      <c r="A792" s="66"/>
      <c r="H792" s="3"/>
    </row>
    <row r="793" spans="1:8" s="1" customFormat="1">
      <c r="A793" s="66"/>
      <c r="H793" s="3"/>
    </row>
    <row r="794" spans="1:8" s="1" customFormat="1">
      <c r="A794" s="66"/>
      <c r="H794" s="3"/>
    </row>
    <row r="795" spans="1:8" s="1" customFormat="1">
      <c r="A795" s="66"/>
      <c r="H795" s="3"/>
    </row>
    <row r="796" spans="1:8" s="1" customFormat="1">
      <c r="A796" s="66"/>
      <c r="H796" s="3"/>
    </row>
    <row r="797" spans="1:8" s="1" customFormat="1">
      <c r="A797" s="66"/>
      <c r="H797" s="3"/>
    </row>
    <row r="798" spans="1:8" s="1" customFormat="1">
      <c r="A798" s="66"/>
      <c r="H798" s="3"/>
    </row>
    <row r="799" spans="1:8" s="1" customFormat="1">
      <c r="A799" s="66"/>
      <c r="H799" s="3"/>
    </row>
    <row r="800" spans="1:8" s="1" customFormat="1">
      <c r="A800" s="66"/>
      <c r="H800" s="3"/>
    </row>
    <row r="801" spans="1:8" s="1" customFormat="1">
      <c r="A801" s="66"/>
      <c r="H801" s="3"/>
    </row>
    <row r="802" spans="1:8" s="1" customFormat="1">
      <c r="A802" s="66"/>
      <c r="H802" s="3"/>
    </row>
    <row r="803" spans="1:8" s="1" customFormat="1">
      <c r="A803" s="66"/>
      <c r="H803" s="3"/>
    </row>
    <row r="804" spans="1:8" s="1" customFormat="1">
      <c r="A804" s="66"/>
      <c r="H804" s="3"/>
    </row>
    <row r="805" spans="1:8" s="1" customFormat="1">
      <c r="A805" s="66"/>
      <c r="H805" s="3"/>
    </row>
    <row r="806" spans="1:8" s="1" customFormat="1">
      <c r="A806" s="66"/>
      <c r="H806" s="3"/>
    </row>
    <row r="807" spans="1:8" s="1" customFormat="1">
      <c r="A807" s="66"/>
      <c r="H807" s="3"/>
    </row>
    <row r="808" spans="1:8" s="1" customFormat="1">
      <c r="A808" s="66"/>
      <c r="H808" s="3"/>
    </row>
    <row r="809" spans="1:8" s="1" customFormat="1">
      <c r="A809" s="66"/>
      <c r="H809" s="3"/>
    </row>
    <row r="810" spans="1:8" s="1" customFormat="1">
      <c r="A810" s="66"/>
      <c r="H810" s="3"/>
    </row>
    <row r="811" spans="1:8" s="1" customFormat="1">
      <c r="A811" s="66"/>
      <c r="H811" s="3"/>
    </row>
    <row r="812" spans="1:8" s="1" customFormat="1">
      <c r="A812" s="66"/>
      <c r="H812" s="3"/>
    </row>
    <row r="813" spans="1:8" s="1" customFormat="1">
      <c r="A813" s="66"/>
      <c r="H813" s="3"/>
    </row>
    <row r="814" spans="1:8" s="1" customFormat="1">
      <c r="A814" s="66"/>
      <c r="H814" s="3"/>
    </row>
    <row r="815" spans="1:8" s="1" customFormat="1">
      <c r="A815" s="66"/>
      <c r="H815" s="3"/>
    </row>
    <row r="816" spans="1:8" s="1" customFormat="1">
      <c r="A816" s="66"/>
      <c r="H816" s="3"/>
    </row>
    <row r="817" spans="1:8" s="1" customFormat="1">
      <c r="A817" s="66"/>
      <c r="H817" s="3"/>
    </row>
    <row r="818" spans="1:8" s="1" customFormat="1">
      <c r="A818" s="66"/>
      <c r="H818" s="3"/>
    </row>
    <row r="819" spans="1:8" s="1" customFormat="1">
      <c r="A819" s="66"/>
      <c r="H819" s="3"/>
    </row>
    <row r="820" spans="1:8" s="1" customFormat="1">
      <c r="A820" s="66"/>
      <c r="H820" s="3"/>
    </row>
    <row r="821" spans="1:8" s="1" customFormat="1">
      <c r="A821" s="66"/>
      <c r="H821" s="3"/>
    </row>
    <row r="822" spans="1:8" s="1" customFormat="1">
      <c r="A822" s="66"/>
      <c r="H822" s="3"/>
    </row>
    <row r="823" spans="1:8" s="1" customFormat="1">
      <c r="A823" s="66"/>
      <c r="H823" s="3"/>
    </row>
    <row r="824" spans="1:8" s="1" customFormat="1">
      <c r="A824" s="66"/>
      <c r="H824" s="3"/>
    </row>
    <row r="825" spans="1:8" s="1" customFormat="1">
      <c r="A825" s="66"/>
      <c r="H825" s="3"/>
    </row>
    <row r="826" spans="1:8" s="1" customFormat="1">
      <c r="A826" s="66"/>
      <c r="H826" s="3"/>
    </row>
    <row r="827" spans="1:8" s="1" customFormat="1">
      <c r="A827" s="66"/>
      <c r="H827" s="3"/>
    </row>
    <row r="828" spans="1:8" s="1" customFormat="1">
      <c r="A828" s="66"/>
      <c r="H828" s="3"/>
    </row>
    <row r="829" spans="1:8" s="1" customFormat="1">
      <c r="A829" s="66"/>
      <c r="H829" s="3"/>
    </row>
    <row r="830" spans="1:8" s="1" customFormat="1">
      <c r="A830" s="66"/>
      <c r="H830" s="3"/>
    </row>
    <row r="831" spans="1:8" s="1" customFormat="1">
      <c r="A831" s="66"/>
      <c r="H831" s="3"/>
    </row>
    <row r="832" spans="1:8" s="1" customFormat="1">
      <c r="A832" s="66"/>
      <c r="H832" s="3"/>
    </row>
    <row r="833" spans="1:8" s="1" customFormat="1">
      <c r="A833" s="66"/>
      <c r="H833" s="3"/>
    </row>
    <row r="834" spans="1:8" s="1" customFormat="1">
      <c r="A834" s="66"/>
      <c r="H834" s="3"/>
    </row>
    <row r="835" spans="1:8" s="1" customFormat="1">
      <c r="A835" s="66"/>
      <c r="H835" s="3"/>
    </row>
    <row r="836" spans="1:8" s="1" customFormat="1">
      <c r="A836" s="66"/>
      <c r="H836" s="3"/>
    </row>
    <row r="837" spans="1:8" s="1" customFormat="1">
      <c r="A837" s="66"/>
      <c r="H837" s="3"/>
    </row>
    <row r="838" spans="1:8" s="1" customFormat="1">
      <c r="A838" s="66"/>
      <c r="H838" s="3"/>
    </row>
    <row r="839" spans="1:8" s="1" customFormat="1">
      <c r="A839" s="66"/>
      <c r="H839" s="3"/>
    </row>
    <row r="840" spans="1:8" s="1" customFormat="1">
      <c r="A840" s="66"/>
      <c r="H840" s="3"/>
    </row>
    <row r="841" spans="1:8" s="1" customFormat="1">
      <c r="A841" s="66"/>
      <c r="H841" s="3"/>
    </row>
    <row r="842" spans="1:8" s="1" customFormat="1">
      <c r="A842" s="66"/>
      <c r="H842" s="3"/>
    </row>
    <row r="843" spans="1:8" s="1" customFormat="1">
      <c r="A843" s="66"/>
      <c r="H843" s="3"/>
    </row>
    <row r="844" spans="1:8" s="1" customFormat="1">
      <c r="A844" s="66"/>
      <c r="H844" s="3"/>
    </row>
    <row r="845" spans="1:8" s="1" customFormat="1">
      <c r="A845" s="66"/>
      <c r="H845" s="3"/>
    </row>
    <row r="846" spans="1:8" s="1" customFormat="1">
      <c r="A846" s="66"/>
      <c r="H846" s="3"/>
    </row>
    <row r="847" spans="1:8" s="1" customFormat="1">
      <c r="A847" s="66"/>
      <c r="H847" s="3"/>
    </row>
    <row r="848" spans="1:8" s="1" customFormat="1">
      <c r="A848" s="66"/>
      <c r="H848" s="3"/>
    </row>
    <row r="849" spans="1:8" s="1" customFormat="1">
      <c r="A849" s="66"/>
      <c r="H849" s="3"/>
    </row>
    <row r="850" spans="1:8" s="1" customFormat="1">
      <c r="A850" s="66"/>
      <c r="H850" s="3"/>
    </row>
    <row r="851" spans="1:8" s="1" customFormat="1">
      <c r="A851" s="66"/>
      <c r="H851" s="3"/>
    </row>
    <row r="852" spans="1:8" s="1" customFormat="1">
      <c r="A852" s="66"/>
      <c r="H852" s="3"/>
    </row>
    <row r="853" spans="1:8" s="1" customFormat="1">
      <c r="A853" s="66"/>
      <c r="H853" s="3"/>
    </row>
    <row r="854" spans="1:8" s="1" customFormat="1">
      <c r="A854" s="66"/>
      <c r="H854" s="3"/>
    </row>
    <row r="855" spans="1:8" s="1" customFormat="1">
      <c r="A855" s="66"/>
      <c r="H855" s="3"/>
    </row>
    <row r="856" spans="1:8" s="1" customFormat="1">
      <c r="A856" s="66"/>
      <c r="H856" s="3"/>
    </row>
    <row r="857" spans="1:8" s="1" customFormat="1">
      <c r="A857" s="66"/>
      <c r="H857" s="3"/>
    </row>
    <row r="858" spans="1:8" s="1" customFormat="1">
      <c r="A858" s="66"/>
      <c r="H858" s="3"/>
    </row>
    <row r="859" spans="1:8" s="1" customFormat="1">
      <c r="A859" s="66"/>
      <c r="H859" s="3"/>
    </row>
    <row r="860" spans="1:8" s="1" customFormat="1">
      <c r="A860" s="66"/>
      <c r="H860" s="3"/>
    </row>
    <row r="861" spans="1:8" s="1" customFormat="1">
      <c r="A861" s="66"/>
      <c r="H861" s="3"/>
    </row>
    <row r="862" spans="1:8" s="1" customFormat="1">
      <c r="A862" s="66"/>
      <c r="H862" s="3"/>
    </row>
    <row r="863" spans="1:8" s="1" customFormat="1">
      <c r="A863" s="66"/>
      <c r="H863" s="3"/>
    </row>
    <row r="864" spans="1:8" s="1" customFormat="1">
      <c r="A864" s="66"/>
      <c r="H864" s="3"/>
    </row>
    <row r="865" spans="1:8" s="1" customFormat="1">
      <c r="A865" s="66"/>
      <c r="H865" s="3"/>
    </row>
    <row r="866" spans="1:8" s="1" customFormat="1">
      <c r="A866" s="66"/>
      <c r="H866" s="3"/>
    </row>
    <row r="867" spans="1:8" s="1" customFormat="1">
      <c r="A867" s="66"/>
      <c r="H867" s="3"/>
    </row>
    <row r="868" spans="1:8" s="1" customFormat="1">
      <c r="A868" s="66"/>
      <c r="H868" s="3"/>
    </row>
    <row r="869" spans="1:8" s="1" customFormat="1">
      <c r="A869" s="66"/>
      <c r="H869" s="3"/>
    </row>
    <row r="870" spans="1:8" s="1" customFormat="1">
      <c r="A870" s="66"/>
      <c r="H870" s="3"/>
    </row>
    <row r="871" spans="1:8" s="1" customFormat="1">
      <c r="A871" s="66"/>
      <c r="H871" s="3"/>
    </row>
    <row r="872" spans="1:8" s="1" customFormat="1">
      <c r="A872" s="66"/>
      <c r="H872" s="3"/>
    </row>
    <row r="873" spans="1:8" s="1" customFormat="1">
      <c r="A873" s="66"/>
      <c r="H873" s="3"/>
    </row>
    <row r="874" spans="1:8" s="1" customFormat="1">
      <c r="A874" s="66"/>
      <c r="H874" s="3"/>
    </row>
    <row r="875" spans="1:8" s="1" customFormat="1">
      <c r="A875" s="66"/>
      <c r="H875" s="3"/>
    </row>
    <row r="876" spans="1:8" s="1" customFormat="1">
      <c r="A876" s="66"/>
      <c r="H876" s="3"/>
    </row>
    <row r="877" spans="1:8" s="1" customFormat="1">
      <c r="A877" s="66"/>
      <c r="H877" s="3"/>
    </row>
    <row r="878" spans="1:8" s="1" customFormat="1">
      <c r="A878" s="66"/>
      <c r="H878" s="3"/>
    </row>
    <row r="879" spans="1:8" s="1" customFormat="1">
      <c r="A879" s="66"/>
      <c r="H879" s="3"/>
    </row>
    <row r="880" spans="1:8" s="1" customFormat="1">
      <c r="A880" s="66"/>
      <c r="H880" s="3"/>
    </row>
    <row r="881" spans="1:8" s="1" customFormat="1">
      <c r="A881" s="66"/>
      <c r="H881" s="3"/>
    </row>
    <row r="882" spans="1:8" s="1" customFormat="1">
      <c r="A882" s="66"/>
      <c r="H882" s="3"/>
    </row>
    <row r="883" spans="1:8" s="1" customFormat="1">
      <c r="A883" s="66"/>
      <c r="H883" s="3"/>
    </row>
    <row r="884" spans="1:8" s="1" customFormat="1">
      <c r="A884" s="66"/>
      <c r="H884" s="3"/>
    </row>
    <row r="885" spans="1:8" s="1" customFormat="1">
      <c r="A885" s="66"/>
      <c r="H885" s="3"/>
    </row>
    <row r="886" spans="1:8" s="1" customFormat="1">
      <c r="A886" s="66"/>
      <c r="H886" s="3"/>
    </row>
    <row r="887" spans="1:8" s="1" customFormat="1">
      <c r="A887" s="66"/>
      <c r="H887" s="3"/>
    </row>
    <row r="888" spans="1:8" s="1" customFormat="1">
      <c r="A888" s="66"/>
      <c r="H888" s="3"/>
    </row>
    <row r="889" spans="1:8" s="1" customFormat="1">
      <c r="A889" s="66"/>
      <c r="H889" s="3"/>
    </row>
    <row r="890" spans="1:8" s="1" customFormat="1">
      <c r="A890" s="66"/>
      <c r="H890" s="3"/>
    </row>
    <row r="891" spans="1:8" s="1" customFormat="1">
      <c r="A891" s="66"/>
      <c r="H891" s="3"/>
    </row>
    <row r="892" spans="1:8" s="1" customFormat="1">
      <c r="A892" s="66"/>
      <c r="H892" s="3"/>
    </row>
    <row r="893" spans="1:8" s="1" customFormat="1">
      <c r="A893" s="66"/>
      <c r="H893" s="3"/>
    </row>
    <row r="894" spans="1:8" s="1" customFormat="1">
      <c r="A894" s="66"/>
      <c r="H894" s="3"/>
    </row>
    <row r="895" spans="1:8" s="1" customFormat="1">
      <c r="A895" s="66"/>
      <c r="H895" s="3"/>
    </row>
    <row r="896" spans="1:8" s="1" customFormat="1">
      <c r="A896" s="66"/>
      <c r="H896" s="3"/>
    </row>
    <row r="897" spans="1:8" s="1" customFormat="1">
      <c r="A897" s="66"/>
      <c r="H897" s="3"/>
    </row>
    <row r="898" spans="1:8" s="1" customFormat="1">
      <c r="A898" s="66"/>
      <c r="H898" s="3"/>
    </row>
    <row r="899" spans="1:8" s="1" customFormat="1">
      <c r="A899" s="66"/>
      <c r="H899" s="3"/>
    </row>
    <row r="900" spans="1:8" s="1" customFormat="1">
      <c r="A900" s="66"/>
      <c r="H900" s="3"/>
    </row>
    <row r="901" spans="1:8" s="1" customFormat="1">
      <c r="A901" s="66"/>
      <c r="H901" s="3"/>
    </row>
    <row r="902" spans="1:8" s="1" customFormat="1">
      <c r="A902" s="66"/>
      <c r="H902" s="3"/>
    </row>
    <row r="903" spans="1:8" s="1" customFormat="1">
      <c r="A903" s="66"/>
      <c r="H903" s="3"/>
    </row>
    <row r="904" spans="1:8" s="1" customFormat="1">
      <c r="A904" s="66"/>
      <c r="H904" s="3"/>
    </row>
    <row r="905" spans="1:8" s="1" customFormat="1">
      <c r="A905" s="66"/>
      <c r="H905" s="3"/>
    </row>
    <row r="906" spans="1:8" s="1" customFormat="1">
      <c r="A906" s="66"/>
      <c r="H906" s="3"/>
    </row>
    <row r="907" spans="1:8" s="1" customFormat="1">
      <c r="A907" s="66"/>
      <c r="H907" s="3"/>
    </row>
    <row r="908" spans="1:8" s="1" customFormat="1">
      <c r="A908" s="66"/>
      <c r="H908" s="3"/>
    </row>
    <row r="909" spans="1:8" s="1" customFormat="1">
      <c r="A909" s="66"/>
      <c r="H909" s="3"/>
    </row>
    <row r="910" spans="1:8" s="1" customFormat="1">
      <c r="A910" s="66"/>
      <c r="H910" s="3"/>
    </row>
    <row r="911" spans="1:8" s="1" customFormat="1">
      <c r="A911" s="66"/>
      <c r="H911" s="3"/>
    </row>
    <row r="912" spans="1:8" s="1" customFormat="1">
      <c r="A912" s="66"/>
      <c r="H912" s="3"/>
    </row>
    <row r="913" spans="1:8" s="1" customFormat="1">
      <c r="A913" s="66"/>
      <c r="H913" s="3"/>
    </row>
    <row r="914" spans="1:8" s="1" customFormat="1">
      <c r="A914" s="66"/>
      <c r="H914" s="3"/>
    </row>
    <row r="915" spans="1:8" s="1" customFormat="1">
      <c r="A915" s="66"/>
      <c r="H915" s="3"/>
    </row>
    <row r="916" spans="1:8" s="1" customFormat="1">
      <c r="A916" s="66"/>
      <c r="H916" s="3"/>
    </row>
    <row r="917" spans="1:8" s="1" customFormat="1">
      <c r="A917" s="66"/>
      <c r="H917" s="3"/>
    </row>
    <row r="918" spans="1:8" s="1" customFormat="1">
      <c r="A918" s="66"/>
      <c r="H918" s="3"/>
    </row>
    <row r="919" spans="1:8" s="1" customFormat="1">
      <c r="A919" s="66"/>
      <c r="H919" s="3"/>
    </row>
    <row r="920" spans="1:8" s="1" customFormat="1">
      <c r="A920" s="66"/>
      <c r="H920" s="3"/>
    </row>
    <row r="921" spans="1:8" s="1" customFormat="1">
      <c r="A921" s="66"/>
      <c r="H921" s="3"/>
    </row>
    <row r="922" spans="1:8" s="1" customFormat="1">
      <c r="A922" s="66"/>
      <c r="H922" s="3"/>
    </row>
    <row r="923" spans="1:8" s="1" customFormat="1">
      <c r="A923" s="66"/>
      <c r="H923" s="3"/>
    </row>
    <row r="924" spans="1:8" s="1" customFormat="1">
      <c r="A924" s="66"/>
      <c r="H924" s="3"/>
    </row>
    <row r="925" spans="1:8" s="1" customFormat="1">
      <c r="A925" s="66"/>
      <c r="H925" s="3"/>
    </row>
    <row r="926" spans="1:8" s="1" customFormat="1">
      <c r="A926" s="66"/>
      <c r="H926" s="3"/>
    </row>
    <row r="927" spans="1:8" s="1" customFormat="1">
      <c r="A927" s="66"/>
      <c r="H927" s="3"/>
    </row>
    <row r="928" spans="1:8" s="1" customFormat="1">
      <c r="A928" s="66"/>
      <c r="H928" s="3"/>
    </row>
    <row r="929" spans="1:8" s="1" customFormat="1">
      <c r="A929" s="66"/>
      <c r="H929" s="3"/>
    </row>
    <row r="930" spans="1:8" s="1" customFormat="1">
      <c r="A930" s="66"/>
      <c r="H930" s="3"/>
    </row>
    <row r="931" spans="1:8" s="1" customFormat="1">
      <c r="A931" s="66"/>
      <c r="H931" s="3"/>
    </row>
    <row r="932" spans="1:8" s="1" customFormat="1">
      <c r="A932" s="66"/>
      <c r="H932" s="3"/>
    </row>
    <row r="933" spans="1:8" s="1" customFormat="1">
      <c r="A933" s="66"/>
      <c r="H933" s="3"/>
    </row>
    <row r="934" spans="1:8" s="1" customFormat="1">
      <c r="A934" s="66"/>
      <c r="H934" s="3"/>
    </row>
    <row r="935" spans="1:8" s="1" customFormat="1">
      <c r="A935" s="66"/>
      <c r="H935" s="3"/>
    </row>
    <row r="936" spans="1:8" s="1" customFormat="1">
      <c r="A936" s="66"/>
      <c r="H936" s="3"/>
    </row>
    <row r="937" spans="1:8" s="1" customFormat="1">
      <c r="A937" s="66"/>
      <c r="H937" s="3"/>
    </row>
    <row r="938" spans="1:8" s="1" customFormat="1">
      <c r="A938" s="66"/>
      <c r="H938" s="3"/>
    </row>
    <row r="939" spans="1:8" s="1" customFormat="1">
      <c r="A939" s="66"/>
      <c r="H939" s="3"/>
    </row>
    <row r="940" spans="1:8" s="1" customFormat="1">
      <c r="A940" s="66"/>
      <c r="H940" s="3"/>
    </row>
    <row r="941" spans="1:8" s="1" customFormat="1">
      <c r="A941" s="66"/>
      <c r="H941" s="3"/>
    </row>
    <row r="942" spans="1:8" s="1" customFormat="1">
      <c r="A942" s="66"/>
      <c r="H942" s="3"/>
    </row>
    <row r="943" spans="1:8" s="1" customFormat="1">
      <c r="A943" s="66"/>
      <c r="H943" s="3"/>
    </row>
    <row r="944" spans="1:8" s="1" customFormat="1">
      <c r="A944" s="66"/>
      <c r="H944" s="3"/>
    </row>
    <row r="945" spans="1:8" s="1" customFormat="1">
      <c r="A945" s="66"/>
      <c r="H945" s="3"/>
    </row>
    <row r="946" spans="1:8" s="1" customFormat="1">
      <c r="A946" s="66"/>
      <c r="H946" s="3"/>
    </row>
    <row r="947" spans="1:8" s="1" customFormat="1">
      <c r="A947" s="66"/>
      <c r="H947" s="3"/>
    </row>
    <row r="948" spans="1:8" s="1" customFormat="1">
      <c r="A948" s="66"/>
      <c r="H948" s="3"/>
    </row>
    <row r="949" spans="1:8" s="1" customFormat="1">
      <c r="A949" s="66"/>
      <c r="H949" s="3"/>
    </row>
    <row r="950" spans="1:8" s="1" customFormat="1">
      <c r="A950" s="66"/>
      <c r="H950" s="3"/>
    </row>
    <row r="951" spans="1:8" s="1" customFormat="1">
      <c r="A951" s="66"/>
      <c r="H951" s="3"/>
    </row>
    <row r="952" spans="1:8" s="1" customFormat="1">
      <c r="A952" s="66"/>
      <c r="H952" s="3"/>
    </row>
    <row r="953" spans="1:8" s="1" customFormat="1">
      <c r="A953" s="66"/>
      <c r="H953" s="3"/>
    </row>
    <row r="954" spans="1:8" s="1" customFormat="1">
      <c r="A954" s="66"/>
      <c r="H954" s="3"/>
    </row>
    <row r="955" spans="1:8" s="1" customFormat="1">
      <c r="A955" s="66"/>
      <c r="H955" s="3"/>
    </row>
    <row r="956" spans="1:8" s="1" customFormat="1">
      <c r="A956" s="66"/>
      <c r="H956" s="3"/>
    </row>
    <row r="957" spans="1:8" s="1" customFormat="1">
      <c r="A957" s="66"/>
      <c r="H957" s="3"/>
    </row>
    <row r="958" spans="1:8" s="1" customFormat="1">
      <c r="A958" s="66"/>
      <c r="H958" s="3"/>
    </row>
    <row r="959" spans="1:8" s="1" customFormat="1">
      <c r="A959" s="66"/>
      <c r="H959" s="3"/>
    </row>
    <row r="960" spans="1:8" s="1" customFormat="1">
      <c r="A960" s="66"/>
      <c r="H960" s="3"/>
    </row>
    <row r="961" spans="1:8" s="1" customFormat="1">
      <c r="A961" s="66"/>
      <c r="H961" s="3"/>
    </row>
    <row r="962" spans="1:8" s="1" customFormat="1">
      <c r="A962" s="66"/>
      <c r="H962" s="3"/>
    </row>
    <row r="963" spans="1:8" s="1" customFormat="1">
      <c r="A963" s="66"/>
      <c r="H963" s="3"/>
    </row>
    <row r="964" spans="1:8" s="1" customFormat="1">
      <c r="A964" s="66"/>
      <c r="H964" s="3"/>
    </row>
    <row r="965" spans="1:8" s="1" customFormat="1">
      <c r="A965" s="66"/>
      <c r="H965" s="3"/>
    </row>
    <row r="966" spans="1:8" s="1" customFormat="1">
      <c r="A966" s="66"/>
      <c r="H966" s="3"/>
    </row>
    <row r="967" spans="1:8" s="1" customFormat="1">
      <c r="A967" s="66"/>
      <c r="H967" s="3"/>
    </row>
    <row r="968" spans="1:8" s="1" customFormat="1">
      <c r="A968" s="66"/>
      <c r="H968" s="3"/>
    </row>
    <row r="969" spans="1:8" s="1" customFormat="1">
      <c r="A969" s="66"/>
      <c r="H969" s="3"/>
    </row>
    <row r="970" spans="1:8" s="1" customFormat="1">
      <c r="A970" s="66"/>
      <c r="H970" s="3"/>
    </row>
    <row r="971" spans="1:8" s="1" customFormat="1">
      <c r="A971" s="66"/>
      <c r="H971" s="3"/>
    </row>
    <row r="972" spans="1:8" s="1" customFormat="1">
      <c r="A972" s="66"/>
      <c r="H972" s="3"/>
    </row>
    <row r="973" spans="1:8" s="1" customFormat="1">
      <c r="A973" s="66"/>
      <c r="H973" s="3"/>
    </row>
    <row r="974" spans="1:8" s="1" customFormat="1">
      <c r="A974" s="66"/>
      <c r="H974" s="3"/>
    </row>
    <row r="975" spans="1:8" s="1" customFormat="1">
      <c r="A975" s="66"/>
      <c r="H975" s="3"/>
    </row>
    <row r="976" spans="1:8" s="1" customFormat="1">
      <c r="A976" s="66"/>
      <c r="H976" s="3"/>
    </row>
    <row r="977" spans="1:8" s="1" customFormat="1">
      <c r="A977" s="66"/>
      <c r="H977" s="3"/>
    </row>
    <row r="978" spans="1:8" s="1" customFormat="1">
      <c r="A978" s="66"/>
      <c r="H978" s="3"/>
    </row>
    <row r="979" spans="1:8" s="1" customFormat="1">
      <c r="A979" s="66"/>
      <c r="H979" s="3"/>
    </row>
    <row r="980" spans="1:8" s="1" customFormat="1">
      <c r="A980" s="66"/>
      <c r="H980" s="3"/>
    </row>
    <row r="981" spans="1:8" s="1" customFormat="1">
      <c r="A981" s="66"/>
      <c r="H981" s="3"/>
    </row>
    <row r="982" spans="1:8" s="1" customFormat="1">
      <c r="A982" s="66"/>
      <c r="H982" s="3"/>
    </row>
    <row r="983" spans="1:8" s="1" customFormat="1">
      <c r="A983" s="66"/>
      <c r="H983" s="3"/>
    </row>
    <row r="984" spans="1:8" s="1" customFormat="1">
      <c r="A984" s="66"/>
      <c r="H984" s="3"/>
    </row>
    <row r="985" spans="1:8" s="1" customFormat="1">
      <c r="A985" s="66"/>
      <c r="H985" s="3"/>
    </row>
    <row r="986" spans="1:8" s="1" customFormat="1">
      <c r="A986" s="66"/>
      <c r="H986" s="3"/>
    </row>
    <row r="987" spans="1:8" s="1" customFormat="1">
      <c r="A987" s="66"/>
      <c r="H987" s="3"/>
    </row>
    <row r="988" spans="1:8" s="1" customFormat="1">
      <c r="A988" s="66"/>
      <c r="H988" s="3"/>
    </row>
    <row r="989" spans="1:8" s="1" customFormat="1">
      <c r="A989" s="66"/>
      <c r="H989" s="3"/>
    </row>
    <row r="990" spans="1:8" s="1" customFormat="1">
      <c r="A990" s="66"/>
      <c r="H990" s="3"/>
    </row>
    <row r="991" spans="1:8" s="1" customFormat="1">
      <c r="A991" s="66"/>
      <c r="H991" s="3"/>
    </row>
    <row r="992" spans="1:8" s="1" customFormat="1">
      <c r="A992" s="66"/>
      <c r="H992" s="3"/>
    </row>
    <row r="993" spans="1:8" s="1" customFormat="1">
      <c r="A993" s="66"/>
      <c r="H993" s="3"/>
    </row>
    <row r="994" spans="1:8" s="1" customFormat="1">
      <c r="A994" s="66"/>
      <c r="H994" s="3"/>
    </row>
    <row r="995" spans="1:8" s="1" customFormat="1">
      <c r="A995" s="66"/>
      <c r="H995" s="3"/>
    </row>
    <row r="996" spans="1:8" s="1" customFormat="1">
      <c r="A996" s="66"/>
      <c r="H996" s="3"/>
    </row>
    <row r="997" spans="1:8" s="1" customFormat="1">
      <c r="A997" s="66"/>
      <c r="H997" s="3"/>
    </row>
    <row r="998" spans="1:8" s="1" customFormat="1">
      <c r="A998" s="66"/>
      <c r="H998" s="3"/>
    </row>
    <row r="999" spans="1:8" s="1" customFormat="1">
      <c r="A999" s="66"/>
      <c r="H999" s="3"/>
    </row>
    <row r="1000" spans="1:8" s="1" customFormat="1">
      <c r="A1000" s="66"/>
      <c r="H1000" s="3"/>
    </row>
    <row r="1001" spans="1:8" s="1" customFormat="1">
      <c r="A1001" s="66"/>
      <c r="H1001" s="3"/>
    </row>
    <row r="1002" spans="1:8" s="1" customFormat="1">
      <c r="A1002" s="66"/>
      <c r="H1002" s="3"/>
    </row>
    <row r="1003" spans="1:8" s="1" customFormat="1">
      <c r="A1003" s="66"/>
      <c r="H1003" s="3"/>
    </row>
    <row r="1004" spans="1:8" s="1" customFormat="1">
      <c r="A1004" s="66"/>
      <c r="H1004" s="3"/>
    </row>
    <row r="1005" spans="1:8" s="1" customFormat="1">
      <c r="A1005" s="66"/>
      <c r="H1005" s="3"/>
    </row>
    <row r="1006" spans="1:8" s="1" customFormat="1">
      <c r="A1006" s="66"/>
      <c r="H1006" s="3"/>
    </row>
    <row r="1007" spans="1:8" s="1" customFormat="1">
      <c r="A1007" s="66"/>
      <c r="H1007" s="3"/>
    </row>
    <row r="1008" spans="1:8" s="1" customFormat="1">
      <c r="A1008" s="66"/>
      <c r="H1008" s="3"/>
    </row>
    <row r="1009" spans="1:8" s="1" customFormat="1">
      <c r="A1009" s="66"/>
      <c r="H1009" s="3"/>
    </row>
    <row r="1010" spans="1:8" s="1" customFormat="1">
      <c r="A1010" s="66"/>
      <c r="H1010" s="3"/>
    </row>
    <row r="1011" spans="1:8" s="1" customFormat="1">
      <c r="A1011" s="66"/>
      <c r="H1011" s="3"/>
    </row>
    <row r="1012" spans="1:8" s="1" customFormat="1">
      <c r="A1012" s="66"/>
      <c r="H1012" s="3"/>
    </row>
    <row r="1013" spans="1:8" s="1" customFormat="1">
      <c r="A1013" s="66"/>
      <c r="H1013" s="3"/>
    </row>
    <row r="1014" spans="1:8" s="1" customFormat="1">
      <c r="A1014" s="66"/>
      <c r="H1014" s="3"/>
    </row>
    <row r="1015" spans="1:8" s="1" customFormat="1">
      <c r="A1015" s="66"/>
      <c r="H1015" s="3"/>
    </row>
    <row r="1016" spans="1:8" s="1" customFormat="1">
      <c r="A1016" s="66"/>
      <c r="H1016" s="3"/>
    </row>
    <row r="1017" spans="1:8" s="1" customFormat="1">
      <c r="A1017" s="66"/>
      <c r="H1017" s="3"/>
    </row>
    <row r="1018" spans="1:8" s="1" customFormat="1">
      <c r="A1018" s="66"/>
      <c r="H1018" s="3"/>
    </row>
    <row r="1019" spans="1:8" s="1" customFormat="1">
      <c r="A1019" s="66"/>
      <c r="H1019" s="3"/>
    </row>
    <row r="1020" spans="1:8" s="1" customFormat="1">
      <c r="A1020" s="66"/>
      <c r="H1020" s="3"/>
    </row>
    <row r="1021" spans="1:8" s="1" customFormat="1">
      <c r="A1021" s="66"/>
      <c r="H1021" s="3"/>
    </row>
    <row r="1022" spans="1:8" s="1" customFormat="1">
      <c r="A1022" s="66"/>
      <c r="H1022" s="3"/>
    </row>
    <row r="1023" spans="1:8" s="1" customFormat="1">
      <c r="A1023" s="66"/>
      <c r="H1023" s="3"/>
    </row>
    <row r="1024" spans="1:8" s="1" customFormat="1">
      <c r="A1024" s="66"/>
      <c r="H1024" s="3"/>
    </row>
    <row r="1025" spans="1:8" s="1" customFormat="1">
      <c r="A1025" s="66"/>
      <c r="H1025" s="3"/>
    </row>
    <row r="1026" spans="1:8" s="1" customFormat="1">
      <c r="A1026" s="66"/>
      <c r="H1026" s="3"/>
    </row>
    <row r="1027" spans="1:8" s="1" customFormat="1">
      <c r="A1027" s="66"/>
      <c r="H1027" s="3"/>
    </row>
    <row r="1028" spans="1:8" s="1" customFormat="1">
      <c r="A1028" s="66"/>
      <c r="H1028" s="3"/>
    </row>
    <row r="1029" spans="1:8" s="1" customFormat="1">
      <c r="A1029" s="66"/>
      <c r="H1029" s="3"/>
    </row>
    <row r="1030" spans="1:8" s="1" customFormat="1">
      <c r="A1030" s="66"/>
      <c r="H1030" s="3"/>
    </row>
    <row r="1031" spans="1:8" s="1" customFormat="1">
      <c r="A1031" s="66"/>
      <c r="H1031" s="3"/>
    </row>
    <row r="1032" spans="1:8" s="1" customFormat="1">
      <c r="A1032" s="66"/>
      <c r="H1032" s="3"/>
    </row>
    <row r="1033" spans="1:8" s="1" customFormat="1">
      <c r="A1033" s="66"/>
      <c r="H1033" s="3"/>
    </row>
    <row r="1034" spans="1:8" s="1" customFormat="1">
      <c r="A1034" s="66"/>
      <c r="H1034" s="3"/>
    </row>
    <row r="1035" spans="1:8" s="1" customFormat="1">
      <c r="A1035" s="66"/>
      <c r="H1035" s="3"/>
    </row>
    <row r="1036" spans="1:8" s="1" customFormat="1">
      <c r="A1036" s="66"/>
      <c r="H1036" s="3"/>
    </row>
    <row r="1037" spans="1:8" s="1" customFormat="1">
      <c r="A1037" s="66"/>
      <c r="H1037" s="3"/>
    </row>
    <row r="1038" spans="1:8" s="1" customFormat="1">
      <c r="A1038" s="66"/>
      <c r="H1038" s="3"/>
    </row>
    <row r="1039" spans="1:8" s="1" customFormat="1">
      <c r="A1039" s="66"/>
      <c r="H1039" s="3"/>
    </row>
    <row r="1040" spans="1:8" s="1" customFormat="1">
      <c r="A1040" s="66"/>
      <c r="H1040" s="3"/>
    </row>
    <row r="1041" spans="1:8" s="1" customFormat="1">
      <c r="A1041" s="66"/>
      <c r="H1041" s="3"/>
    </row>
    <row r="1042" spans="1:8" s="1" customFormat="1">
      <c r="A1042" s="66"/>
      <c r="H1042" s="3"/>
    </row>
    <row r="1043" spans="1:8" s="1" customFormat="1">
      <c r="A1043" s="66"/>
      <c r="H1043" s="3"/>
    </row>
    <row r="1044" spans="1:8" s="1" customFormat="1">
      <c r="A1044" s="66"/>
      <c r="H1044" s="3"/>
    </row>
    <row r="1045" spans="1:8" s="1" customFormat="1">
      <c r="A1045" s="66"/>
      <c r="H1045" s="3"/>
    </row>
    <row r="1046" spans="1:8" s="1" customFormat="1">
      <c r="A1046" s="66"/>
      <c r="H1046" s="3"/>
    </row>
    <row r="1047" spans="1:8" s="1" customFormat="1">
      <c r="A1047" s="66"/>
      <c r="H1047" s="3"/>
    </row>
    <row r="1048" spans="1:8" s="1" customFormat="1">
      <c r="A1048" s="66"/>
      <c r="H1048" s="3"/>
    </row>
    <row r="1049" spans="1:8" s="1" customFormat="1">
      <c r="A1049" s="66"/>
      <c r="H1049" s="3"/>
    </row>
    <row r="1050" spans="1:8" s="1" customFormat="1">
      <c r="A1050" s="66"/>
      <c r="H1050" s="3"/>
    </row>
    <row r="1051" spans="1:8" s="1" customFormat="1">
      <c r="A1051" s="66"/>
      <c r="H1051" s="3"/>
    </row>
    <row r="1052" spans="1:8" s="1" customFormat="1">
      <c r="A1052" s="66"/>
      <c r="H1052" s="3"/>
    </row>
    <row r="1053" spans="1:8" s="1" customFormat="1">
      <c r="A1053" s="66"/>
      <c r="H1053" s="3"/>
    </row>
    <row r="1054" spans="1:8" s="1" customFormat="1">
      <c r="A1054" s="66"/>
      <c r="H1054" s="3"/>
    </row>
    <row r="1055" spans="1:8" s="1" customFormat="1">
      <c r="A1055" s="66"/>
      <c r="H1055" s="3"/>
    </row>
    <row r="1056" spans="1:8" s="1" customFormat="1">
      <c r="A1056" s="66"/>
      <c r="H1056" s="3"/>
    </row>
    <row r="1057" spans="1:8" s="1" customFormat="1">
      <c r="A1057" s="66"/>
      <c r="H1057" s="3"/>
    </row>
    <row r="1058" spans="1:8" s="1" customFormat="1">
      <c r="A1058" s="66"/>
      <c r="H1058" s="3"/>
    </row>
    <row r="1059" spans="1:8" s="1" customFormat="1">
      <c r="A1059" s="66"/>
      <c r="H1059" s="3"/>
    </row>
    <row r="1060" spans="1:8" s="1" customFormat="1">
      <c r="A1060" s="66"/>
      <c r="H1060" s="3"/>
    </row>
    <row r="1061" spans="1:8" s="1" customFormat="1">
      <c r="A1061" s="66"/>
      <c r="H1061" s="3"/>
    </row>
    <row r="1062" spans="1:8" s="1" customFormat="1">
      <c r="A1062" s="66"/>
      <c r="H1062" s="3"/>
    </row>
    <row r="1063" spans="1:8" s="1" customFormat="1">
      <c r="A1063" s="66"/>
      <c r="H1063" s="3"/>
    </row>
    <row r="1064" spans="1:8" s="1" customFormat="1">
      <c r="A1064" s="66"/>
      <c r="H1064" s="3"/>
    </row>
    <row r="1065" spans="1:8" s="1" customFormat="1">
      <c r="A1065" s="66"/>
      <c r="H1065" s="3"/>
    </row>
    <row r="1066" spans="1:8" s="1" customFormat="1">
      <c r="A1066" s="66"/>
      <c r="H1066" s="3"/>
    </row>
    <row r="1067" spans="1:8" s="1" customFormat="1">
      <c r="A1067" s="66"/>
      <c r="H1067" s="3"/>
    </row>
    <row r="1068" spans="1:8" s="1" customFormat="1">
      <c r="A1068" s="66"/>
      <c r="H1068" s="3"/>
    </row>
    <row r="1069" spans="1:8" s="1" customFormat="1">
      <c r="A1069" s="66"/>
      <c r="H1069" s="3"/>
    </row>
    <row r="1070" spans="1:8" s="1" customFormat="1">
      <c r="A1070" s="66"/>
      <c r="H1070" s="3"/>
    </row>
    <row r="1071" spans="1:8" s="1" customFormat="1">
      <c r="A1071" s="66"/>
      <c r="H1071" s="3"/>
    </row>
    <row r="1072" spans="1:8" s="1" customFormat="1">
      <c r="A1072" s="66"/>
      <c r="H1072" s="3"/>
    </row>
    <row r="1073" spans="1:8" s="1" customFormat="1">
      <c r="A1073" s="66"/>
      <c r="H1073" s="3"/>
    </row>
    <row r="1074" spans="1:8" s="1" customFormat="1">
      <c r="A1074" s="66"/>
      <c r="H1074" s="3"/>
    </row>
    <row r="1075" spans="1:8" s="1" customFormat="1">
      <c r="A1075" s="66"/>
      <c r="H1075" s="3"/>
    </row>
    <row r="1076" spans="1:8" s="1" customFormat="1">
      <c r="A1076" s="66"/>
      <c r="H1076" s="3"/>
    </row>
    <row r="1077" spans="1:8" s="1" customFormat="1">
      <c r="A1077" s="66"/>
      <c r="H1077" s="3"/>
    </row>
    <row r="1078" spans="1:8" s="1" customFormat="1">
      <c r="A1078" s="66"/>
      <c r="H1078" s="3"/>
    </row>
    <row r="1079" spans="1:8" s="1" customFormat="1">
      <c r="A1079" s="66"/>
      <c r="H1079" s="3"/>
    </row>
    <row r="1080" spans="1:8" s="1" customFormat="1">
      <c r="A1080" s="66"/>
      <c r="H1080" s="3"/>
    </row>
    <row r="1081" spans="1:8" s="1" customFormat="1">
      <c r="A1081" s="66"/>
      <c r="H1081" s="3"/>
    </row>
    <row r="1082" spans="1:8" s="1" customFormat="1">
      <c r="A1082" s="66"/>
      <c r="H1082" s="3"/>
    </row>
    <row r="1083" spans="1:8" s="1" customFormat="1">
      <c r="A1083" s="66"/>
      <c r="H1083" s="3"/>
    </row>
    <row r="1084" spans="1:8" s="1" customFormat="1">
      <c r="A1084" s="66"/>
      <c r="H1084" s="3"/>
    </row>
    <row r="1085" spans="1:8" s="1" customFormat="1">
      <c r="A1085" s="66"/>
      <c r="H1085" s="3"/>
    </row>
    <row r="1086" spans="1:8" s="1" customFormat="1">
      <c r="A1086" s="66"/>
      <c r="H1086" s="3"/>
    </row>
    <row r="1087" spans="1:8" s="1" customFormat="1">
      <c r="A1087" s="66"/>
      <c r="H1087" s="3"/>
    </row>
    <row r="1088" spans="1:8" s="1" customFormat="1">
      <c r="A1088" s="66"/>
      <c r="H1088" s="3"/>
    </row>
    <row r="1089" spans="1:8" s="1" customFormat="1">
      <c r="A1089" s="66"/>
      <c r="H1089" s="3"/>
    </row>
    <row r="1090" spans="1:8" s="1" customFormat="1">
      <c r="A1090" s="66"/>
      <c r="H1090" s="3"/>
    </row>
    <row r="1091" spans="1:8" s="1" customFormat="1">
      <c r="A1091" s="66"/>
      <c r="H1091" s="3"/>
    </row>
    <row r="1092" spans="1:8" s="1" customFormat="1">
      <c r="A1092" s="66"/>
      <c r="H1092" s="3"/>
    </row>
    <row r="1093" spans="1:8" s="1" customFormat="1">
      <c r="A1093" s="66"/>
      <c r="H1093" s="3"/>
    </row>
    <row r="1094" spans="1:8" s="1" customFormat="1">
      <c r="A1094" s="66"/>
      <c r="H1094" s="3"/>
    </row>
    <row r="1095" spans="1:8" s="1" customFormat="1">
      <c r="A1095" s="66"/>
      <c r="H1095" s="3"/>
    </row>
    <row r="1096" spans="1:8" s="1" customFormat="1">
      <c r="A1096" s="66"/>
      <c r="H1096" s="3"/>
    </row>
    <row r="1097" spans="1:8" s="1" customFormat="1">
      <c r="A1097" s="66"/>
      <c r="H1097" s="3"/>
    </row>
    <row r="1098" spans="1:8" s="1" customFormat="1">
      <c r="A1098" s="66"/>
      <c r="H1098" s="3"/>
    </row>
    <row r="1099" spans="1:8" s="1" customFormat="1">
      <c r="A1099" s="66"/>
      <c r="H1099" s="3"/>
    </row>
    <row r="1100" spans="1:8" s="1" customFormat="1">
      <c r="A1100" s="66"/>
      <c r="H1100" s="3"/>
    </row>
    <row r="1101" spans="1:8" s="1" customFormat="1">
      <c r="A1101" s="66"/>
      <c r="H1101" s="3"/>
    </row>
    <row r="1102" spans="1:8" s="1" customFormat="1">
      <c r="A1102" s="66"/>
      <c r="H1102" s="3"/>
    </row>
    <row r="1103" spans="1:8" s="1" customFormat="1">
      <c r="A1103" s="66"/>
      <c r="H1103" s="3"/>
    </row>
    <row r="1104" spans="1:8" s="1" customFormat="1">
      <c r="A1104" s="66"/>
      <c r="H1104" s="3"/>
    </row>
    <row r="1105" spans="1:8" s="1" customFormat="1">
      <c r="A1105" s="66"/>
      <c r="H1105" s="3"/>
    </row>
    <row r="1106" spans="1:8" s="1" customFormat="1">
      <c r="A1106" s="66"/>
      <c r="H1106" s="3"/>
    </row>
    <row r="1107" spans="1:8" s="1" customFormat="1">
      <c r="A1107" s="66"/>
      <c r="H1107" s="3"/>
    </row>
    <row r="1108" spans="1:8" s="1" customFormat="1">
      <c r="A1108" s="66"/>
      <c r="H1108" s="3"/>
    </row>
    <row r="1109" spans="1:8" s="1" customFormat="1">
      <c r="A1109" s="66"/>
      <c r="H1109" s="3"/>
    </row>
    <row r="1110" spans="1:8" s="1" customFormat="1">
      <c r="A1110" s="66"/>
      <c r="H1110" s="3"/>
    </row>
    <row r="1111" spans="1:8" s="1" customFormat="1">
      <c r="A1111" s="66"/>
      <c r="H1111" s="3"/>
    </row>
    <row r="1112" spans="1:8" s="1" customFormat="1">
      <c r="A1112" s="66"/>
      <c r="H1112" s="3"/>
    </row>
    <row r="1113" spans="1:8" s="1" customFormat="1">
      <c r="A1113" s="66"/>
      <c r="H1113" s="3"/>
    </row>
    <row r="1114" spans="1:8" s="1" customFormat="1">
      <c r="A1114" s="66"/>
      <c r="H1114" s="3"/>
    </row>
    <row r="1115" spans="1:8" s="1" customFormat="1">
      <c r="A1115" s="66"/>
      <c r="H1115" s="3"/>
    </row>
    <row r="1116" spans="1:8" s="1" customFormat="1">
      <c r="A1116" s="66"/>
      <c r="H1116" s="3"/>
    </row>
    <row r="1117" spans="1:8" s="1" customFormat="1">
      <c r="A1117" s="66"/>
      <c r="H1117" s="3"/>
    </row>
    <row r="1118" spans="1:8" s="1" customFormat="1">
      <c r="A1118" s="66"/>
      <c r="H1118" s="3"/>
    </row>
    <row r="1119" spans="1:8" s="1" customFormat="1">
      <c r="A1119" s="66"/>
      <c r="H1119" s="3"/>
    </row>
    <row r="1120" spans="1:8" s="1" customFormat="1">
      <c r="A1120" s="66"/>
      <c r="H1120" s="3"/>
    </row>
    <row r="1121" spans="1:8" s="1" customFormat="1">
      <c r="A1121" s="66"/>
      <c r="H1121" s="3"/>
    </row>
    <row r="1122" spans="1:8" s="1" customFormat="1">
      <c r="A1122" s="66"/>
      <c r="H1122" s="3"/>
    </row>
    <row r="1123" spans="1:8" s="1" customFormat="1">
      <c r="A1123" s="66"/>
      <c r="H1123" s="3"/>
    </row>
    <row r="1124" spans="1:8" s="1" customFormat="1">
      <c r="A1124" s="66"/>
      <c r="H1124" s="3"/>
    </row>
    <row r="1125" spans="1:8" s="1" customFormat="1">
      <c r="A1125" s="66"/>
      <c r="H1125" s="3"/>
    </row>
    <row r="1126" spans="1:8" s="1" customFormat="1">
      <c r="A1126" s="66"/>
      <c r="H1126" s="3"/>
    </row>
    <row r="1127" spans="1:8" s="1" customFormat="1">
      <c r="A1127" s="66"/>
      <c r="H1127" s="3"/>
    </row>
    <row r="1128" spans="1:8" s="1" customFormat="1">
      <c r="A1128" s="66"/>
      <c r="H1128" s="3"/>
    </row>
    <row r="1129" spans="1:8" s="1" customFormat="1">
      <c r="A1129" s="66"/>
      <c r="H1129" s="3"/>
    </row>
    <row r="1130" spans="1:8" s="1" customFormat="1">
      <c r="A1130" s="66"/>
      <c r="H1130" s="3"/>
    </row>
    <row r="1131" spans="1:8" s="1" customFormat="1">
      <c r="A1131" s="66"/>
      <c r="H1131" s="3"/>
    </row>
    <row r="1132" spans="1:8" s="1" customFormat="1">
      <c r="A1132" s="66"/>
      <c r="H1132" s="3"/>
    </row>
    <row r="1133" spans="1:8" s="1" customFormat="1">
      <c r="A1133" s="66"/>
      <c r="H1133" s="3"/>
    </row>
    <row r="1134" spans="1:8" s="1" customFormat="1">
      <c r="A1134" s="66"/>
      <c r="H1134" s="3"/>
    </row>
    <row r="1135" spans="1:8" s="1" customFormat="1">
      <c r="A1135" s="66"/>
      <c r="H1135" s="3"/>
    </row>
    <row r="1136" spans="1:8" s="1" customFormat="1">
      <c r="A1136" s="66"/>
      <c r="H1136" s="3"/>
    </row>
    <row r="1137" spans="1:8" s="1" customFormat="1">
      <c r="A1137" s="66"/>
      <c r="H1137" s="3"/>
    </row>
    <row r="1138" spans="1:8" s="1" customFormat="1">
      <c r="A1138" s="66"/>
      <c r="H1138" s="3"/>
    </row>
    <row r="1139" spans="1:8" s="1" customFormat="1">
      <c r="A1139" s="66"/>
      <c r="H1139" s="3"/>
    </row>
    <row r="1140" spans="1:8" s="1" customFormat="1">
      <c r="A1140" s="66"/>
      <c r="H1140" s="3"/>
    </row>
    <row r="1141" spans="1:8" s="1" customFormat="1">
      <c r="A1141" s="66"/>
      <c r="H1141" s="3"/>
    </row>
    <row r="1142" spans="1:8" s="1" customFormat="1">
      <c r="A1142" s="66"/>
      <c r="H1142" s="3"/>
    </row>
    <row r="1143" spans="1:8" s="1" customFormat="1">
      <c r="A1143" s="66"/>
      <c r="H1143" s="3"/>
    </row>
    <row r="1144" spans="1:8" s="1" customFormat="1">
      <c r="A1144" s="66"/>
      <c r="H1144" s="3"/>
    </row>
    <row r="1145" spans="1:8" s="1" customFormat="1">
      <c r="A1145" s="66"/>
      <c r="H1145" s="3"/>
    </row>
    <row r="1146" spans="1:8" s="1" customFormat="1">
      <c r="A1146" s="66"/>
      <c r="H1146" s="3"/>
    </row>
    <row r="1147" spans="1:8" s="1" customFormat="1">
      <c r="A1147" s="66"/>
      <c r="H1147" s="3"/>
    </row>
    <row r="1148" spans="1:8" s="1" customFormat="1">
      <c r="A1148" s="66"/>
      <c r="H1148" s="3"/>
    </row>
    <row r="1149" spans="1:8" s="1" customFormat="1">
      <c r="A1149" s="66"/>
      <c r="H1149" s="3"/>
    </row>
    <row r="1150" spans="1:8" s="1" customFormat="1">
      <c r="A1150" s="66"/>
      <c r="H1150" s="3"/>
    </row>
    <row r="1151" spans="1:8" s="1" customFormat="1">
      <c r="A1151" s="66"/>
      <c r="H1151" s="3"/>
    </row>
    <row r="1152" spans="1:8" s="1" customFormat="1">
      <c r="A1152" s="66"/>
      <c r="H1152" s="3"/>
    </row>
    <row r="1153" spans="1:8" s="1" customFormat="1">
      <c r="A1153" s="66"/>
      <c r="H1153" s="3"/>
    </row>
    <row r="1154" spans="1:8" s="1" customFormat="1">
      <c r="A1154" s="66"/>
      <c r="H1154" s="3"/>
    </row>
    <row r="1155" spans="1:8" s="1" customFormat="1">
      <c r="A1155" s="66"/>
      <c r="H1155" s="3"/>
    </row>
    <row r="1156" spans="1:8" s="1" customFormat="1">
      <c r="A1156" s="66"/>
      <c r="H1156" s="3"/>
    </row>
    <row r="1157" spans="1:8" s="1" customFormat="1">
      <c r="A1157" s="66"/>
      <c r="H1157" s="3"/>
    </row>
    <row r="1158" spans="1:8" s="1" customFormat="1">
      <c r="A1158" s="66"/>
      <c r="H1158" s="3"/>
    </row>
    <row r="1159" spans="1:8" s="1" customFormat="1">
      <c r="A1159" s="66"/>
      <c r="H1159" s="3"/>
    </row>
    <row r="1160" spans="1:8" s="1" customFormat="1">
      <c r="A1160" s="66"/>
      <c r="H1160" s="3"/>
    </row>
    <row r="1161" spans="1:8" s="1" customFormat="1">
      <c r="A1161" s="66"/>
      <c r="H1161" s="3"/>
    </row>
    <row r="1162" spans="1:8" s="1" customFormat="1">
      <c r="A1162" s="66"/>
      <c r="H1162" s="3"/>
    </row>
    <row r="1163" spans="1:8" s="1" customFormat="1">
      <c r="A1163" s="66"/>
      <c r="H1163" s="3"/>
    </row>
    <row r="1164" spans="1:8" s="1" customFormat="1">
      <c r="A1164" s="66"/>
      <c r="H1164" s="3"/>
    </row>
    <row r="1165" spans="1:8" s="1" customFormat="1">
      <c r="A1165" s="66"/>
      <c r="H1165" s="3"/>
    </row>
    <row r="1166" spans="1:8" s="1" customFormat="1">
      <c r="A1166" s="66"/>
      <c r="H1166" s="3"/>
    </row>
    <row r="1167" spans="1:8" s="1" customFormat="1">
      <c r="A1167" s="66"/>
      <c r="H1167" s="3"/>
    </row>
    <row r="1168" spans="1:8" s="1" customFormat="1">
      <c r="A1168" s="66"/>
      <c r="H1168" s="3"/>
    </row>
    <row r="1169" spans="1:8" s="1" customFormat="1">
      <c r="A1169" s="66"/>
      <c r="H1169" s="3"/>
    </row>
    <row r="1170" spans="1:8" s="1" customFormat="1">
      <c r="A1170" s="66"/>
      <c r="H1170" s="3"/>
    </row>
    <row r="1171" spans="1:8" s="1" customFormat="1">
      <c r="A1171" s="66"/>
      <c r="H1171" s="3"/>
    </row>
    <row r="1172" spans="1:8" s="1" customFormat="1">
      <c r="A1172" s="66"/>
      <c r="H1172" s="3"/>
    </row>
    <row r="1173" spans="1:8" s="1" customFormat="1">
      <c r="A1173" s="66"/>
      <c r="H1173" s="3"/>
    </row>
    <row r="1174" spans="1:8" s="1" customFormat="1">
      <c r="A1174" s="66"/>
      <c r="H1174" s="3"/>
    </row>
    <row r="1175" spans="1:8" s="1" customFormat="1">
      <c r="A1175" s="66"/>
      <c r="H1175" s="3"/>
    </row>
    <row r="1176" spans="1:8" s="1" customFormat="1">
      <c r="A1176" s="66"/>
      <c r="H1176" s="3"/>
    </row>
    <row r="1177" spans="1:8" s="1" customFormat="1">
      <c r="A1177" s="66"/>
      <c r="H1177" s="3"/>
    </row>
    <row r="1178" spans="1:8" s="1" customFormat="1">
      <c r="A1178" s="66"/>
      <c r="H1178" s="3"/>
    </row>
    <row r="1179" spans="1:8" s="1" customFormat="1">
      <c r="A1179" s="66"/>
      <c r="H1179" s="3"/>
    </row>
    <row r="1180" spans="1:8" s="1" customFormat="1">
      <c r="A1180" s="66"/>
      <c r="H1180" s="3"/>
    </row>
    <row r="1181" spans="1:8" s="1" customFormat="1">
      <c r="A1181" s="66"/>
      <c r="H1181" s="3"/>
    </row>
    <row r="1182" spans="1:8" s="1" customFormat="1">
      <c r="A1182" s="66"/>
      <c r="H1182" s="3"/>
    </row>
    <row r="1183" spans="1:8" s="1" customFormat="1">
      <c r="A1183" s="66"/>
      <c r="H1183" s="3"/>
    </row>
    <row r="1184" spans="1:8" s="1" customFormat="1">
      <c r="A1184" s="66"/>
      <c r="H1184" s="3"/>
    </row>
    <row r="1185" spans="1:8" s="1" customFormat="1">
      <c r="A1185" s="66"/>
      <c r="H1185" s="3"/>
    </row>
    <row r="1186" spans="1:8" s="1" customFormat="1">
      <c r="A1186" s="66"/>
      <c r="H1186" s="3"/>
    </row>
    <row r="1187" spans="1:8" s="1" customFormat="1">
      <c r="A1187" s="66"/>
      <c r="H1187" s="3"/>
    </row>
    <row r="1188" spans="1:8" s="1" customFormat="1">
      <c r="A1188" s="66"/>
      <c r="H1188" s="3"/>
    </row>
    <row r="1189" spans="1:8" s="1" customFormat="1">
      <c r="A1189" s="66"/>
      <c r="H1189" s="3"/>
    </row>
    <row r="1190" spans="1:8" s="1" customFormat="1">
      <c r="A1190" s="66"/>
      <c r="H1190" s="3"/>
    </row>
    <row r="1191" spans="1:8" s="1" customFormat="1">
      <c r="A1191" s="66"/>
      <c r="H1191" s="3"/>
    </row>
    <row r="1192" spans="1:8" s="1" customFormat="1">
      <c r="A1192" s="66"/>
      <c r="H1192" s="3"/>
    </row>
    <row r="1193" spans="1:8" s="1" customFormat="1">
      <c r="A1193" s="66"/>
      <c r="H1193" s="3"/>
    </row>
    <row r="1194" spans="1:8" s="1" customFormat="1">
      <c r="A1194" s="66"/>
      <c r="H1194" s="3"/>
    </row>
    <row r="1195" spans="1:8" s="1" customFormat="1">
      <c r="A1195" s="66"/>
      <c r="H1195" s="3"/>
    </row>
    <row r="1196" spans="1:8" s="1" customFormat="1">
      <c r="A1196" s="66"/>
      <c r="H1196" s="3"/>
    </row>
    <row r="1197" spans="1:8" s="1" customFormat="1">
      <c r="A1197" s="66"/>
      <c r="H1197" s="3"/>
    </row>
    <row r="1198" spans="1:8" s="1" customFormat="1">
      <c r="A1198" s="66"/>
      <c r="H1198" s="3"/>
    </row>
    <row r="1199" spans="1:8" s="1" customFormat="1">
      <c r="A1199" s="66"/>
      <c r="H1199" s="3"/>
    </row>
    <row r="1200" spans="1:8" s="1" customFormat="1">
      <c r="A1200" s="66"/>
      <c r="H1200" s="3"/>
    </row>
    <row r="1201" spans="1:8" s="1" customFormat="1">
      <c r="A1201" s="66"/>
      <c r="H1201" s="3"/>
    </row>
    <row r="1202" spans="1:8" s="1" customFormat="1">
      <c r="A1202" s="66"/>
      <c r="H1202" s="3"/>
    </row>
    <row r="1203" spans="1:8" s="1" customFormat="1">
      <c r="A1203" s="66"/>
      <c r="H1203" s="3"/>
    </row>
    <row r="1204" spans="1:8" s="1" customFormat="1">
      <c r="A1204" s="66"/>
      <c r="H1204" s="3"/>
    </row>
    <row r="1205" spans="1:8" s="1" customFormat="1">
      <c r="A1205" s="66"/>
      <c r="H1205" s="3"/>
    </row>
    <row r="1206" spans="1:8" s="1" customFormat="1">
      <c r="A1206" s="66"/>
      <c r="H1206" s="3"/>
    </row>
    <row r="1207" spans="1:8" s="1" customFormat="1">
      <c r="A1207" s="66"/>
      <c r="H1207" s="3"/>
    </row>
    <row r="1208" spans="1:8" s="1" customFormat="1">
      <c r="A1208" s="66"/>
      <c r="H1208" s="3"/>
    </row>
    <row r="1209" spans="1:8" s="1" customFormat="1">
      <c r="A1209" s="66"/>
      <c r="H1209" s="3"/>
    </row>
    <row r="1210" spans="1:8" s="1" customFormat="1">
      <c r="A1210" s="66"/>
      <c r="H1210" s="3"/>
    </row>
    <row r="1211" spans="1:8" s="1" customFormat="1">
      <c r="A1211" s="66"/>
      <c r="H1211" s="3"/>
    </row>
    <row r="1212" spans="1:8" s="1" customFormat="1">
      <c r="A1212" s="66"/>
      <c r="H1212" s="3"/>
    </row>
    <row r="1213" spans="1:8" s="1" customFormat="1">
      <c r="A1213" s="66"/>
      <c r="H1213" s="3"/>
    </row>
    <row r="1214" spans="1:8" s="1" customFormat="1">
      <c r="A1214" s="66"/>
      <c r="H1214" s="3"/>
    </row>
    <row r="1215" spans="1:8" s="1" customFormat="1">
      <c r="A1215" s="66"/>
      <c r="H1215" s="3"/>
    </row>
    <row r="1216" spans="1:8" s="1" customFormat="1">
      <c r="A1216" s="66"/>
      <c r="H1216" s="3"/>
    </row>
    <row r="1217" spans="1:8" s="1" customFormat="1">
      <c r="A1217" s="66"/>
      <c r="H1217" s="3"/>
    </row>
    <row r="1218" spans="1:8" s="1" customFormat="1">
      <c r="A1218" s="66"/>
      <c r="H1218" s="3"/>
    </row>
    <row r="1219" spans="1:8" s="1" customFormat="1">
      <c r="A1219" s="66"/>
      <c r="H1219" s="3"/>
    </row>
    <row r="1220" spans="1:8" s="1" customFormat="1">
      <c r="A1220" s="66"/>
      <c r="H1220" s="3"/>
    </row>
    <row r="1221" spans="1:8" s="1" customFormat="1">
      <c r="A1221" s="66"/>
      <c r="H1221" s="3"/>
    </row>
    <row r="1222" spans="1:8" s="1" customFormat="1">
      <c r="A1222" s="66"/>
      <c r="H1222" s="3"/>
    </row>
    <row r="1223" spans="1:8" s="1" customFormat="1">
      <c r="A1223" s="66"/>
      <c r="H1223" s="3"/>
    </row>
    <row r="1224" spans="1:8" s="1" customFormat="1">
      <c r="A1224" s="66"/>
      <c r="H1224" s="3"/>
    </row>
    <row r="1225" spans="1:8" s="1" customFormat="1">
      <c r="A1225" s="66"/>
      <c r="H1225" s="3"/>
    </row>
    <row r="1226" spans="1:8" s="1" customFormat="1">
      <c r="A1226" s="66"/>
      <c r="H1226" s="3"/>
    </row>
    <row r="1227" spans="1:8" s="1" customFormat="1">
      <c r="A1227" s="66"/>
      <c r="H1227" s="3"/>
    </row>
    <row r="1228" spans="1:8" s="1" customFormat="1">
      <c r="A1228" s="66"/>
      <c r="H1228" s="3"/>
    </row>
    <row r="1229" spans="1:8" s="1" customFormat="1">
      <c r="A1229" s="66"/>
      <c r="H1229" s="3"/>
    </row>
    <row r="1230" spans="1:8" s="1" customFormat="1">
      <c r="A1230" s="66"/>
      <c r="H1230" s="3"/>
    </row>
    <row r="1231" spans="1:8" s="1" customFormat="1">
      <c r="A1231" s="66"/>
      <c r="H1231" s="3"/>
    </row>
    <row r="1232" spans="1:8" s="1" customFormat="1">
      <c r="A1232" s="66"/>
      <c r="H1232" s="3"/>
    </row>
    <row r="1233" spans="1:8" s="1" customFormat="1">
      <c r="A1233" s="66"/>
      <c r="H1233" s="3"/>
    </row>
    <row r="1234" spans="1:8" s="1" customFormat="1">
      <c r="A1234" s="66"/>
      <c r="H1234" s="3"/>
    </row>
    <row r="1235" spans="1:8" s="1" customFormat="1">
      <c r="A1235" s="66"/>
      <c r="H1235" s="3"/>
    </row>
    <row r="1236" spans="1:8" s="1" customFormat="1">
      <c r="A1236" s="66"/>
      <c r="H1236" s="3"/>
    </row>
    <row r="1237" spans="1:8" s="1" customFormat="1">
      <c r="A1237" s="66"/>
      <c r="H1237" s="3"/>
    </row>
    <row r="1238" spans="1:8" s="1" customFormat="1">
      <c r="A1238" s="66"/>
      <c r="H1238" s="3"/>
    </row>
    <row r="1239" spans="1:8" s="1" customFormat="1">
      <c r="A1239" s="66"/>
      <c r="H1239" s="3"/>
    </row>
    <row r="1240" spans="1:8" s="1" customFormat="1">
      <c r="A1240" s="66"/>
      <c r="H1240" s="3"/>
    </row>
    <row r="1241" spans="1:8" s="1" customFormat="1">
      <c r="A1241" s="66"/>
      <c r="H1241" s="3"/>
    </row>
    <row r="1242" spans="1:8" s="1" customFormat="1">
      <c r="A1242" s="66"/>
      <c r="H1242" s="3"/>
    </row>
    <row r="1243" spans="1:8" s="1" customFormat="1">
      <c r="A1243" s="66"/>
      <c r="H1243" s="3"/>
    </row>
    <row r="1244" spans="1:8" s="1" customFormat="1">
      <c r="A1244" s="66"/>
      <c r="H1244" s="3"/>
    </row>
    <row r="1245" spans="1:8" s="1" customFormat="1">
      <c r="A1245" s="66"/>
      <c r="H1245" s="3"/>
    </row>
    <row r="1246" spans="1:8" s="1" customFormat="1">
      <c r="A1246" s="66"/>
      <c r="H1246" s="3"/>
    </row>
    <row r="1247" spans="1:8" s="1" customFormat="1">
      <c r="A1247" s="66"/>
      <c r="H1247" s="3"/>
    </row>
    <row r="1248" spans="1:8" s="1" customFormat="1">
      <c r="A1248" s="66"/>
      <c r="H1248" s="3"/>
    </row>
    <row r="1249" spans="1:8" s="1" customFormat="1">
      <c r="A1249" s="66"/>
      <c r="H1249" s="3"/>
    </row>
    <row r="1250" spans="1:8" s="1" customFormat="1">
      <c r="A1250" s="66"/>
      <c r="H1250" s="3"/>
    </row>
    <row r="1251" spans="1:8" s="1" customFormat="1">
      <c r="A1251" s="66"/>
      <c r="H1251" s="3"/>
    </row>
    <row r="1252" spans="1:8" s="1" customFormat="1">
      <c r="A1252" s="66"/>
      <c r="H1252" s="3"/>
    </row>
    <row r="1253" spans="1:8" s="1" customFormat="1">
      <c r="A1253" s="66"/>
      <c r="H1253" s="3"/>
    </row>
    <row r="1254" spans="1:8" s="1" customFormat="1">
      <c r="A1254" s="66"/>
      <c r="H1254" s="3"/>
    </row>
    <row r="1255" spans="1:8" s="1" customFormat="1">
      <c r="A1255" s="66"/>
      <c r="H1255" s="3"/>
    </row>
    <row r="1256" spans="1:8" s="1" customFormat="1">
      <c r="A1256" s="66"/>
      <c r="H1256" s="3"/>
    </row>
    <row r="1257" spans="1:8" s="1" customFormat="1">
      <c r="A1257" s="66"/>
      <c r="H1257" s="3"/>
    </row>
    <row r="1258" spans="1:8" s="1" customFormat="1">
      <c r="A1258" s="66"/>
      <c r="H1258" s="3"/>
    </row>
    <row r="1259" spans="1:8" s="1" customFormat="1">
      <c r="A1259" s="66"/>
      <c r="H1259" s="3"/>
    </row>
    <row r="1260" spans="1:8" s="1" customFormat="1">
      <c r="A1260" s="66"/>
      <c r="H1260" s="3"/>
    </row>
    <row r="1261" spans="1:8" s="1" customFormat="1">
      <c r="A1261" s="66"/>
      <c r="H1261" s="3"/>
    </row>
    <row r="1262" spans="1:8" s="1" customFormat="1">
      <c r="A1262" s="66"/>
      <c r="H1262" s="3"/>
    </row>
    <row r="1263" spans="1:8" s="1" customFormat="1">
      <c r="A1263" s="66"/>
      <c r="H1263" s="3"/>
    </row>
    <row r="1264" spans="1:8" s="1" customFormat="1">
      <c r="A1264" s="66"/>
      <c r="H1264" s="3"/>
    </row>
    <row r="1265" spans="1:8" s="1" customFormat="1">
      <c r="A1265" s="66"/>
      <c r="H1265" s="3"/>
    </row>
    <row r="1266" spans="1:8" s="1" customFormat="1">
      <c r="A1266" s="66"/>
      <c r="H1266" s="3"/>
    </row>
    <row r="1267" spans="1:8" s="1" customFormat="1">
      <c r="A1267" s="66"/>
      <c r="H1267" s="3"/>
    </row>
    <row r="1268" spans="1:8" s="1" customFormat="1">
      <c r="A1268" s="66"/>
      <c r="H1268" s="3"/>
    </row>
    <row r="1269" spans="1:8" s="1" customFormat="1">
      <c r="A1269" s="66"/>
      <c r="H1269" s="3"/>
    </row>
    <row r="1270" spans="1:8" s="1" customFormat="1">
      <c r="A1270" s="66"/>
      <c r="H1270" s="3"/>
    </row>
    <row r="1271" spans="1:8" s="1" customFormat="1">
      <c r="A1271" s="66"/>
      <c r="H1271" s="3"/>
    </row>
    <row r="1272" spans="1:8" s="1" customFormat="1">
      <c r="A1272" s="66"/>
      <c r="H1272" s="3"/>
    </row>
    <row r="1273" spans="1:8" s="1" customFormat="1">
      <c r="A1273" s="66"/>
      <c r="H1273" s="3"/>
    </row>
    <row r="1274" spans="1:8" s="1" customFormat="1">
      <c r="A1274" s="66"/>
      <c r="H1274" s="3"/>
    </row>
    <row r="1275" spans="1:8" s="1" customFormat="1">
      <c r="A1275" s="66"/>
      <c r="H1275" s="3"/>
    </row>
    <row r="1276" spans="1:8" s="1" customFormat="1">
      <c r="A1276" s="66"/>
      <c r="H1276" s="3"/>
    </row>
    <row r="1277" spans="1:8" s="1" customFormat="1">
      <c r="A1277" s="66"/>
      <c r="H1277" s="3"/>
    </row>
    <row r="1278" spans="1:8" s="1" customFormat="1">
      <c r="A1278" s="66"/>
      <c r="H1278" s="3"/>
    </row>
    <row r="1279" spans="1:8" s="1" customFormat="1">
      <c r="A1279" s="66"/>
      <c r="H1279" s="3"/>
    </row>
    <row r="1280" spans="1:8" s="1" customFormat="1">
      <c r="A1280" s="66"/>
      <c r="H1280" s="3"/>
    </row>
    <row r="1281" spans="1:8" s="1" customFormat="1">
      <c r="A1281" s="66"/>
      <c r="H1281" s="3"/>
    </row>
    <row r="1282" spans="1:8" s="1" customFormat="1">
      <c r="A1282" s="66"/>
      <c r="H1282" s="3"/>
    </row>
    <row r="1283" spans="1:8" s="1" customFormat="1">
      <c r="A1283" s="66"/>
      <c r="H1283" s="3"/>
    </row>
    <row r="1284" spans="1:8" s="1" customFormat="1">
      <c r="A1284" s="66"/>
      <c r="H1284" s="3"/>
    </row>
    <row r="1285" spans="1:8" s="1" customFormat="1">
      <c r="A1285" s="66"/>
      <c r="H1285" s="3"/>
    </row>
    <row r="1286" spans="1:8" s="1" customFormat="1">
      <c r="A1286" s="66"/>
      <c r="H1286" s="3"/>
    </row>
    <row r="1287" spans="1:8" s="1" customFormat="1">
      <c r="A1287" s="66"/>
      <c r="H1287" s="3"/>
    </row>
    <row r="1288" spans="1:8" s="1" customFormat="1">
      <c r="A1288" s="66"/>
      <c r="H1288" s="3"/>
    </row>
    <row r="1289" spans="1:8" s="1" customFormat="1">
      <c r="A1289" s="66"/>
      <c r="H1289" s="3"/>
    </row>
    <row r="1290" spans="1:8" s="1" customFormat="1">
      <c r="A1290" s="66"/>
      <c r="H1290" s="3"/>
    </row>
    <row r="1291" spans="1:8" s="1" customFormat="1">
      <c r="A1291" s="66"/>
      <c r="H1291" s="3"/>
    </row>
    <row r="1292" spans="1:8" s="1" customFormat="1">
      <c r="A1292" s="66"/>
      <c r="H1292" s="3"/>
    </row>
    <row r="1293" spans="1:8" s="1" customFormat="1">
      <c r="A1293" s="66"/>
      <c r="H1293" s="3"/>
    </row>
    <row r="1294" spans="1:8" s="1" customFormat="1">
      <c r="A1294" s="66"/>
      <c r="H1294" s="3"/>
    </row>
    <row r="1295" spans="1:8" s="1" customFormat="1">
      <c r="A1295" s="66"/>
      <c r="H1295" s="3"/>
    </row>
    <row r="1296" spans="1:8" s="1" customFormat="1">
      <c r="A1296" s="66"/>
      <c r="H1296" s="3"/>
    </row>
    <row r="1297" spans="1:8" s="1" customFormat="1">
      <c r="A1297" s="66"/>
      <c r="H1297" s="3"/>
    </row>
    <row r="1298" spans="1:8" s="1" customFormat="1">
      <c r="A1298" s="66"/>
      <c r="H1298" s="3"/>
    </row>
    <row r="1299" spans="1:8" s="1" customFormat="1">
      <c r="A1299" s="66"/>
      <c r="H1299" s="3"/>
    </row>
    <row r="1300" spans="1:8" s="1" customFormat="1">
      <c r="A1300" s="66"/>
      <c r="H1300" s="3"/>
    </row>
    <row r="1301" spans="1:8" s="1" customFormat="1">
      <c r="A1301" s="66"/>
      <c r="H1301" s="3"/>
    </row>
    <row r="1302" spans="1:8" s="1" customFormat="1">
      <c r="A1302" s="66"/>
      <c r="H1302" s="3"/>
    </row>
    <row r="1303" spans="1:8" s="1" customFormat="1">
      <c r="A1303" s="66"/>
      <c r="H1303" s="3"/>
    </row>
    <row r="1304" spans="1:8" s="1" customFormat="1">
      <c r="A1304" s="66"/>
      <c r="H1304" s="3"/>
    </row>
    <row r="1305" spans="1:8" s="1" customFormat="1">
      <c r="A1305" s="66"/>
      <c r="H1305" s="3"/>
    </row>
    <row r="1306" spans="1:8" s="1" customFormat="1">
      <c r="A1306" s="66"/>
      <c r="H1306" s="3"/>
    </row>
    <row r="1307" spans="1:8" s="1" customFormat="1">
      <c r="A1307" s="66"/>
      <c r="H1307" s="3"/>
    </row>
    <row r="1308" spans="1:8" s="1" customFormat="1">
      <c r="A1308" s="66"/>
      <c r="H1308" s="3"/>
    </row>
    <row r="1309" spans="1:8" s="1" customFormat="1">
      <c r="A1309" s="66"/>
      <c r="H1309" s="3"/>
    </row>
    <row r="1310" spans="1:8" s="1" customFormat="1">
      <c r="A1310" s="66"/>
      <c r="H1310" s="3"/>
    </row>
    <row r="1311" spans="1:8" s="1" customFormat="1">
      <c r="A1311" s="66"/>
      <c r="H1311" s="3"/>
    </row>
    <row r="1312" spans="1:8" s="1" customFormat="1">
      <c r="A1312" s="66"/>
      <c r="H1312" s="3"/>
    </row>
    <row r="1313" spans="1:8" s="1" customFormat="1">
      <c r="A1313" s="66"/>
      <c r="H1313" s="3"/>
    </row>
    <row r="1314" spans="1:8" s="1" customFormat="1">
      <c r="A1314" s="66"/>
      <c r="H1314" s="3"/>
    </row>
    <row r="1315" spans="1:8" s="1" customFormat="1">
      <c r="A1315" s="66"/>
      <c r="H1315" s="3"/>
    </row>
    <row r="1316" spans="1:8" s="1" customFormat="1">
      <c r="A1316" s="66"/>
      <c r="H1316" s="3"/>
    </row>
    <row r="1317" spans="1:8" s="1" customFormat="1">
      <c r="A1317" s="66"/>
      <c r="H1317" s="3"/>
    </row>
    <row r="1318" spans="1:8" s="1" customFormat="1">
      <c r="A1318" s="66"/>
      <c r="H1318" s="3"/>
    </row>
    <row r="1319" spans="1:8" s="1" customFormat="1">
      <c r="A1319" s="66"/>
      <c r="H1319" s="3"/>
    </row>
    <row r="1320" spans="1:8" s="1" customFormat="1">
      <c r="A1320" s="66"/>
      <c r="H1320" s="3"/>
    </row>
    <row r="1321" spans="1:8" s="1" customFormat="1">
      <c r="A1321" s="66"/>
      <c r="H1321" s="3"/>
    </row>
    <row r="1322" spans="1:8" s="1" customFormat="1">
      <c r="A1322" s="66"/>
      <c r="H1322" s="3"/>
    </row>
    <row r="1323" spans="1:8" s="1" customFormat="1">
      <c r="A1323" s="66"/>
      <c r="H1323" s="3"/>
    </row>
    <row r="1324" spans="1:8" s="1" customFormat="1">
      <c r="A1324" s="66"/>
      <c r="H1324" s="3"/>
    </row>
    <row r="1325" spans="1:8" s="1" customFormat="1">
      <c r="A1325" s="66"/>
      <c r="H1325" s="3"/>
    </row>
    <row r="1326" spans="1:8" s="1" customFormat="1">
      <c r="A1326" s="66"/>
      <c r="H1326" s="3"/>
    </row>
    <row r="1327" spans="1:8" s="1" customFormat="1">
      <c r="A1327" s="66"/>
      <c r="H1327" s="3"/>
    </row>
    <row r="1328" spans="1:8" s="1" customFormat="1">
      <c r="A1328" s="66"/>
      <c r="H1328" s="3"/>
    </row>
    <row r="1329" spans="1:8" s="1" customFormat="1">
      <c r="A1329" s="66"/>
      <c r="H1329" s="3"/>
    </row>
    <row r="1330" spans="1:8" s="1" customFormat="1">
      <c r="A1330" s="66"/>
      <c r="H1330" s="3"/>
    </row>
    <row r="1331" spans="1:8" s="1" customFormat="1">
      <c r="A1331" s="66"/>
      <c r="H1331" s="3"/>
    </row>
    <row r="1332" spans="1:8" s="1" customFormat="1">
      <c r="A1332" s="66"/>
      <c r="H1332" s="3"/>
    </row>
    <row r="1333" spans="1:8" s="1" customFormat="1">
      <c r="A1333" s="66"/>
      <c r="H1333" s="3"/>
    </row>
    <row r="1334" spans="1:8" s="1" customFormat="1">
      <c r="A1334" s="66"/>
      <c r="H1334" s="3"/>
    </row>
    <row r="1335" spans="1:8" s="1" customFormat="1">
      <c r="A1335" s="66"/>
      <c r="H1335" s="3"/>
    </row>
    <row r="1336" spans="1:8" s="1" customFormat="1">
      <c r="A1336" s="66"/>
      <c r="H1336" s="3"/>
    </row>
    <row r="1337" spans="1:8" s="1" customFormat="1">
      <c r="A1337" s="66"/>
      <c r="H1337" s="3"/>
    </row>
    <row r="1338" spans="1:8" s="1" customFormat="1">
      <c r="A1338" s="66"/>
      <c r="H1338" s="3"/>
    </row>
    <row r="1339" spans="1:8" s="1" customFormat="1">
      <c r="A1339" s="66"/>
      <c r="H1339" s="3"/>
    </row>
    <row r="1340" spans="1:8" s="1" customFormat="1">
      <c r="A1340" s="66"/>
      <c r="H1340" s="3"/>
    </row>
    <row r="1341" spans="1:8" s="1" customFormat="1">
      <c r="A1341" s="66"/>
      <c r="H1341" s="3"/>
    </row>
    <row r="1342" spans="1:8" s="1" customFormat="1">
      <c r="A1342" s="66"/>
      <c r="H1342" s="3"/>
    </row>
    <row r="1343" spans="1:8" s="1" customFormat="1">
      <c r="A1343" s="66"/>
      <c r="H1343" s="3"/>
    </row>
    <row r="1344" spans="1:8" s="1" customFormat="1">
      <c r="A1344" s="66"/>
      <c r="H1344" s="3"/>
    </row>
    <row r="1345" spans="1:8" s="1" customFormat="1">
      <c r="A1345" s="66"/>
      <c r="H1345" s="3"/>
    </row>
    <row r="1346" spans="1:8" s="1" customFormat="1">
      <c r="A1346" s="66"/>
      <c r="H1346" s="3"/>
    </row>
    <row r="1347" spans="1:8" s="1" customFormat="1">
      <c r="A1347" s="66"/>
      <c r="H1347" s="3"/>
    </row>
    <row r="1348" spans="1:8" s="1" customFormat="1">
      <c r="A1348" s="66"/>
      <c r="H1348" s="3"/>
    </row>
    <row r="1349" spans="1:8" s="1" customFormat="1">
      <c r="A1349" s="66"/>
      <c r="H1349" s="3"/>
    </row>
    <row r="1350" spans="1:8" s="1" customFormat="1">
      <c r="A1350" s="66"/>
      <c r="H1350" s="3"/>
    </row>
    <row r="1351" spans="1:8" s="1" customFormat="1">
      <c r="A1351" s="66"/>
      <c r="H1351" s="3"/>
    </row>
    <row r="1352" spans="1:8" s="1" customFormat="1">
      <c r="A1352" s="66"/>
      <c r="H1352" s="3"/>
    </row>
    <row r="1353" spans="1:8" s="1" customFormat="1">
      <c r="A1353" s="66"/>
      <c r="H1353" s="3"/>
    </row>
    <row r="1354" spans="1:8" s="1" customFormat="1">
      <c r="A1354" s="66"/>
      <c r="H1354" s="3"/>
    </row>
    <row r="1355" spans="1:8" s="1" customFormat="1">
      <c r="A1355" s="66"/>
      <c r="H1355" s="3"/>
    </row>
    <row r="1356" spans="1:8" s="1" customFormat="1">
      <c r="A1356" s="66"/>
      <c r="H1356" s="3"/>
    </row>
    <row r="1357" spans="1:8" s="1" customFormat="1">
      <c r="A1357" s="66"/>
      <c r="H1357" s="3"/>
    </row>
    <row r="1358" spans="1:8" s="1" customFormat="1">
      <c r="A1358" s="66"/>
      <c r="H1358" s="3"/>
    </row>
    <row r="1359" spans="1:8" s="1" customFormat="1">
      <c r="A1359" s="66"/>
      <c r="H1359" s="3"/>
    </row>
    <row r="1360" spans="1:8" s="1" customFormat="1">
      <c r="A1360" s="66"/>
      <c r="H1360" s="3"/>
    </row>
    <row r="1361" spans="1:8" s="1" customFormat="1">
      <c r="A1361" s="66"/>
      <c r="H1361" s="3"/>
    </row>
    <row r="1362" spans="1:8" s="1" customFormat="1">
      <c r="A1362" s="66"/>
      <c r="H1362" s="3"/>
    </row>
    <row r="1363" spans="1:8" s="1" customFormat="1">
      <c r="A1363" s="66"/>
      <c r="H1363" s="3"/>
    </row>
    <row r="1364" spans="1:8" s="1" customFormat="1">
      <c r="A1364" s="66"/>
      <c r="H1364" s="3"/>
    </row>
    <row r="1365" spans="1:8" s="1" customFormat="1">
      <c r="A1365" s="66"/>
      <c r="H1365" s="3"/>
    </row>
    <row r="1366" spans="1:8" s="1" customFormat="1">
      <c r="A1366" s="66"/>
      <c r="H1366" s="3"/>
    </row>
    <row r="1367" spans="1:8" s="1" customFormat="1">
      <c r="A1367" s="66"/>
      <c r="H1367" s="3"/>
    </row>
    <row r="1368" spans="1:8" s="1" customFormat="1">
      <c r="A1368" s="66"/>
      <c r="H1368" s="3"/>
    </row>
    <row r="1369" spans="1:8" s="1" customFormat="1">
      <c r="A1369" s="66"/>
      <c r="H1369" s="3"/>
    </row>
    <row r="1370" spans="1:8" s="1" customFormat="1">
      <c r="A1370" s="66"/>
      <c r="H1370" s="3"/>
    </row>
    <row r="1371" spans="1:8" s="1" customFormat="1">
      <c r="A1371" s="66"/>
      <c r="H1371" s="3"/>
    </row>
    <row r="1372" spans="1:8" s="1" customFormat="1">
      <c r="A1372" s="66"/>
      <c r="H1372" s="3"/>
    </row>
    <row r="1373" spans="1:8" s="1" customFormat="1">
      <c r="A1373" s="66"/>
      <c r="H1373" s="3"/>
    </row>
    <row r="1374" spans="1:8" s="1" customFormat="1">
      <c r="A1374" s="66"/>
      <c r="H1374" s="3"/>
    </row>
    <row r="1375" spans="1:8" s="1" customFormat="1">
      <c r="A1375" s="66"/>
      <c r="H1375" s="3"/>
    </row>
    <row r="1376" spans="1:8" s="1" customFormat="1">
      <c r="A1376" s="66"/>
      <c r="H1376" s="3"/>
    </row>
    <row r="1377" spans="1:8" s="1" customFormat="1">
      <c r="A1377" s="66"/>
      <c r="H1377" s="3"/>
    </row>
    <row r="1378" spans="1:8" s="1" customFormat="1">
      <c r="A1378" s="66"/>
      <c r="H1378" s="3"/>
    </row>
    <row r="1379" spans="1:8" s="1" customFormat="1">
      <c r="A1379" s="66"/>
      <c r="H1379" s="3"/>
    </row>
    <row r="1380" spans="1:8" s="1" customFormat="1">
      <c r="A1380" s="66"/>
      <c r="H1380" s="3"/>
    </row>
    <row r="1381" spans="1:8" s="1" customFormat="1">
      <c r="A1381" s="66"/>
      <c r="H1381" s="3"/>
    </row>
    <row r="1382" spans="1:8" s="1" customFormat="1">
      <c r="A1382" s="66"/>
      <c r="H1382" s="3"/>
    </row>
    <row r="1383" spans="1:8" s="1" customFormat="1">
      <c r="A1383" s="66"/>
      <c r="H1383" s="3"/>
    </row>
    <row r="1384" spans="1:8" s="1" customFormat="1">
      <c r="A1384" s="66"/>
      <c r="H1384" s="3"/>
    </row>
    <row r="1385" spans="1:8" s="1" customFormat="1">
      <c r="A1385" s="66"/>
      <c r="H1385" s="3"/>
    </row>
    <row r="1386" spans="1:8" s="1" customFormat="1">
      <c r="A1386" s="66"/>
      <c r="H1386" s="3"/>
    </row>
    <row r="1387" spans="1:8" s="1" customFormat="1">
      <c r="A1387" s="66"/>
      <c r="H1387" s="3"/>
    </row>
    <row r="1388" spans="1:8" s="1" customFormat="1">
      <c r="A1388" s="66"/>
      <c r="H1388" s="3"/>
    </row>
    <row r="1389" spans="1:8" s="1" customFormat="1">
      <c r="A1389" s="66"/>
      <c r="H1389" s="3"/>
    </row>
    <row r="1390" spans="1:8" s="1" customFormat="1">
      <c r="A1390" s="66"/>
      <c r="H1390" s="3"/>
    </row>
    <row r="1391" spans="1:8" s="1" customFormat="1">
      <c r="A1391" s="66"/>
      <c r="H1391" s="3"/>
    </row>
    <row r="1392" spans="1:8" s="1" customFormat="1">
      <c r="A1392" s="66"/>
      <c r="H1392" s="3"/>
    </row>
    <row r="1393" spans="1:8" s="1" customFormat="1">
      <c r="A1393" s="66"/>
      <c r="H1393" s="3"/>
    </row>
    <row r="1394" spans="1:8" s="1" customFormat="1">
      <c r="A1394" s="66"/>
      <c r="H1394" s="3"/>
    </row>
    <row r="1395" spans="1:8" s="1" customFormat="1">
      <c r="A1395" s="66"/>
      <c r="H1395" s="3"/>
    </row>
    <row r="1396" spans="1:8" s="1" customFormat="1">
      <c r="A1396" s="66"/>
      <c r="H1396" s="3"/>
    </row>
    <row r="1397" spans="1:8" s="1" customFormat="1">
      <c r="A1397" s="66"/>
      <c r="H1397" s="3"/>
    </row>
    <row r="1398" spans="1:8" s="1" customFormat="1">
      <c r="A1398" s="66"/>
      <c r="H1398" s="3"/>
    </row>
    <row r="1399" spans="1:8" s="1" customFormat="1">
      <c r="A1399" s="66"/>
      <c r="H1399" s="3"/>
    </row>
    <row r="1400" spans="1:8" s="1" customFormat="1">
      <c r="A1400" s="66"/>
      <c r="H1400" s="3"/>
    </row>
    <row r="1401" spans="1:8" s="1" customFormat="1">
      <c r="A1401" s="66"/>
      <c r="H1401" s="3"/>
    </row>
    <row r="1402" spans="1:8" s="1" customFormat="1">
      <c r="A1402" s="66"/>
      <c r="H1402" s="3"/>
    </row>
    <row r="1403" spans="1:8" s="1" customFormat="1">
      <c r="A1403" s="66"/>
      <c r="H1403" s="3"/>
    </row>
    <row r="1404" spans="1:8" s="1" customFormat="1">
      <c r="A1404" s="66"/>
      <c r="H1404" s="3"/>
    </row>
    <row r="1405" spans="1:8" s="1" customFormat="1">
      <c r="A1405" s="66"/>
      <c r="H1405" s="3"/>
    </row>
    <row r="1406" spans="1:8" s="1" customFormat="1">
      <c r="A1406" s="66"/>
      <c r="H1406" s="3"/>
    </row>
    <row r="1407" spans="1:8" s="1" customFormat="1">
      <c r="A1407" s="66"/>
      <c r="H1407" s="3"/>
    </row>
    <row r="1408" spans="1:8" s="1" customFormat="1">
      <c r="A1408" s="66"/>
      <c r="H1408" s="3"/>
    </row>
    <row r="1409" spans="1:8" s="1" customFormat="1">
      <c r="A1409" s="66"/>
      <c r="H1409" s="3"/>
    </row>
    <row r="1410" spans="1:8" s="1" customFormat="1">
      <c r="A1410" s="66"/>
      <c r="H1410" s="3"/>
    </row>
    <row r="1411" spans="1:8" s="1" customFormat="1">
      <c r="A1411" s="66"/>
      <c r="H1411" s="3"/>
    </row>
    <row r="1412" spans="1:8" s="1" customFormat="1">
      <c r="A1412" s="66"/>
      <c r="H1412" s="3"/>
    </row>
    <row r="1413" spans="1:8" s="1" customFormat="1">
      <c r="A1413" s="66"/>
      <c r="H1413" s="3"/>
    </row>
    <row r="1414" spans="1:8" s="1" customFormat="1">
      <c r="A1414" s="66"/>
      <c r="H1414" s="3"/>
    </row>
    <row r="1415" spans="1:8" s="1" customFormat="1">
      <c r="A1415" s="66"/>
      <c r="H1415" s="3"/>
    </row>
    <row r="1416" spans="1:8" s="1" customFormat="1">
      <c r="A1416" s="66"/>
      <c r="H1416" s="3"/>
    </row>
    <row r="1417" spans="1:8" s="1" customFormat="1">
      <c r="A1417" s="66"/>
      <c r="H1417" s="3"/>
    </row>
    <row r="1418" spans="1:8" s="1" customFormat="1">
      <c r="A1418" s="66"/>
      <c r="H1418" s="3"/>
    </row>
    <row r="1419" spans="1:8" s="1" customFormat="1">
      <c r="A1419" s="66"/>
      <c r="H1419" s="3"/>
    </row>
    <row r="1420" spans="1:8" s="1" customFormat="1">
      <c r="A1420" s="66"/>
      <c r="H1420" s="3"/>
    </row>
    <row r="1421" spans="1:8" s="1" customFormat="1">
      <c r="A1421" s="66"/>
      <c r="H1421" s="3"/>
    </row>
    <row r="1422" spans="1:8" s="1" customFormat="1">
      <c r="A1422" s="66"/>
      <c r="H1422" s="3"/>
    </row>
    <row r="1423" spans="1:8" s="1" customFormat="1">
      <c r="A1423" s="66"/>
      <c r="H1423" s="3"/>
    </row>
    <row r="1424" spans="1:8" s="1" customFormat="1">
      <c r="A1424" s="66"/>
      <c r="H1424" s="3"/>
    </row>
    <row r="1425" spans="1:8" s="1" customFormat="1">
      <c r="A1425" s="66"/>
      <c r="H1425" s="3"/>
    </row>
    <row r="1426" spans="1:8" s="1" customFormat="1">
      <c r="A1426" s="66"/>
      <c r="H1426" s="3"/>
    </row>
    <row r="1427" spans="1:8" s="1" customFormat="1">
      <c r="A1427" s="66"/>
      <c r="H1427" s="3"/>
    </row>
    <row r="1428" spans="1:8" s="1" customFormat="1">
      <c r="A1428" s="66"/>
      <c r="H1428" s="3"/>
    </row>
    <row r="1429" spans="1:8" s="1" customFormat="1">
      <c r="A1429" s="66"/>
      <c r="H1429" s="3"/>
    </row>
    <row r="1430" spans="1:8" s="1" customFormat="1">
      <c r="A1430" s="66"/>
      <c r="H1430" s="3"/>
    </row>
    <row r="1431" spans="1:8" s="1" customFormat="1">
      <c r="A1431" s="66"/>
      <c r="H1431" s="3"/>
    </row>
    <row r="1432" spans="1:8" s="1" customFormat="1">
      <c r="A1432" s="66"/>
      <c r="H1432" s="3"/>
    </row>
    <row r="1433" spans="1:8" s="1" customFormat="1">
      <c r="A1433" s="66"/>
      <c r="H1433" s="3"/>
    </row>
    <row r="1434" spans="1:8" s="1" customFormat="1">
      <c r="A1434" s="66"/>
      <c r="H1434" s="3"/>
    </row>
    <row r="1435" spans="1:8" s="1" customFormat="1">
      <c r="A1435" s="66"/>
      <c r="H1435" s="3"/>
    </row>
    <row r="1436" spans="1:8" s="1" customFormat="1">
      <c r="A1436" s="66"/>
      <c r="H1436" s="3"/>
    </row>
    <row r="1437" spans="1:8" s="1" customFormat="1">
      <c r="A1437" s="66"/>
      <c r="H1437" s="3"/>
    </row>
    <row r="1438" spans="1:8" s="1" customFormat="1">
      <c r="A1438" s="66"/>
      <c r="H1438" s="3"/>
    </row>
    <row r="1439" spans="1:8" s="1" customFormat="1">
      <c r="A1439" s="66"/>
      <c r="H1439" s="3"/>
    </row>
    <row r="1440" spans="1:8" s="1" customFormat="1">
      <c r="A1440" s="66"/>
      <c r="H1440" s="3"/>
    </row>
    <row r="1441" spans="1:8" s="1" customFormat="1">
      <c r="A1441" s="66"/>
      <c r="H1441" s="3"/>
    </row>
    <row r="1442" spans="1:8" s="1" customFormat="1">
      <c r="A1442" s="66"/>
      <c r="H1442" s="3"/>
    </row>
    <row r="1443" spans="1:8" s="1" customFormat="1">
      <c r="A1443" s="66"/>
      <c r="H1443" s="3"/>
    </row>
    <row r="1444" spans="1:8" s="1" customFormat="1">
      <c r="A1444" s="66"/>
      <c r="H1444" s="3"/>
    </row>
    <row r="1445" spans="1:8" s="1" customFormat="1">
      <c r="A1445" s="66"/>
      <c r="H1445" s="3"/>
    </row>
    <row r="1446" spans="1:8" s="1" customFormat="1">
      <c r="A1446" s="66"/>
      <c r="H1446" s="3"/>
    </row>
    <row r="1447" spans="1:8" s="1" customFormat="1">
      <c r="A1447" s="66"/>
      <c r="H1447" s="3"/>
    </row>
    <row r="1448" spans="1:8" s="1" customFormat="1">
      <c r="A1448" s="66"/>
      <c r="H1448" s="3"/>
    </row>
    <row r="1449" spans="1:8" s="1" customFormat="1">
      <c r="A1449" s="66"/>
      <c r="H1449" s="3"/>
    </row>
    <row r="1450" spans="1:8" s="1" customFormat="1">
      <c r="A1450" s="66"/>
      <c r="H1450" s="3"/>
    </row>
    <row r="1451" spans="1:8" s="1" customFormat="1">
      <c r="A1451" s="66"/>
      <c r="H1451" s="3"/>
    </row>
    <row r="1452" spans="1:8" s="1" customFormat="1">
      <c r="A1452" s="66"/>
      <c r="H1452" s="3"/>
    </row>
    <row r="1453" spans="1:8" s="1" customFormat="1">
      <c r="A1453" s="66"/>
      <c r="H1453" s="3"/>
    </row>
    <row r="1454" spans="1:8" s="1" customFormat="1">
      <c r="A1454" s="66"/>
      <c r="H1454" s="3"/>
    </row>
    <row r="1455" spans="1:8" s="1" customFormat="1">
      <c r="A1455" s="66"/>
      <c r="H1455" s="3"/>
    </row>
    <row r="1456" spans="1:8" s="1" customFormat="1">
      <c r="A1456" s="66"/>
      <c r="H1456" s="3"/>
    </row>
    <row r="1457" spans="1:8" s="1" customFormat="1">
      <c r="A1457" s="66"/>
      <c r="H1457" s="3"/>
    </row>
    <row r="1458" spans="1:8" s="1" customFormat="1">
      <c r="A1458" s="66"/>
      <c r="H1458" s="3"/>
    </row>
    <row r="1459" spans="1:8" s="1" customFormat="1">
      <c r="A1459" s="66"/>
      <c r="H1459" s="3"/>
    </row>
    <row r="1460" spans="1:8" s="1" customFormat="1">
      <c r="A1460" s="66"/>
      <c r="H1460" s="3"/>
    </row>
    <row r="1461" spans="1:8" s="1" customFormat="1">
      <c r="A1461" s="66"/>
      <c r="H1461" s="3"/>
    </row>
    <row r="1462" spans="1:8" s="1" customFormat="1">
      <c r="A1462" s="66"/>
      <c r="H1462" s="3"/>
    </row>
    <row r="1463" spans="1:8" s="1" customFormat="1">
      <c r="A1463" s="66"/>
      <c r="H1463" s="3"/>
    </row>
    <row r="1464" spans="1:8" s="1" customFormat="1">
      <c r="A1464" s="66"/>
      <c r="H1464" s="3"/>
    </row>
    <row r="1465" spans="1:8" s="1" customFormat="1">
      <c r="A1465" s="66"/>
      <c r="H1465" s="3"/>
    </row>
    <row r="1466" spans="1:8" s="1" customFormat="1">
      <c r="A1466" s="66"/>
      <c r="H1466" s="3"/>
    </row>
    <row r="1467" spans="1:8" s="1" customFormat="1">
      <c r="A1467" s="66"/>
      <c r="H1467" s="3"/>
    </row>
    <row r="1468" spans="1:8" s="1" customFormat="1">
      <c r="A1468" s="66"/>
      <c r="H1468" s="3"/>
    </row>
    <row r="1469" spans="1:8" s="1" customFormat="1">
      <c r="A1469" s="66"/>
      <c r="H1469" s="3"/>
    </row>
    <row r="1470" spans="1:8" s="1" customFormat="1">
      <c r="A1470" s="66"/>
      <c r="H1470" s="3"/>
    </row>
    <row r="1471" spans="1:8" s="1" customFormat="1">
      <c r="A1471" s="66"/>
      <c r="H1471" s="3"/>
    </row>
    <row r="1472" spans="1:8" s="1" customFormat="1">
      <c r="A1472" s="66"/>
      <c r="H1472" s="3"/>
    </row>
    <row r="1473" spans="1:8" s="1" customFormat="1">
      <c r="A1473" s="66"/>
      <c r="H1473" s="3"/>
    </row>
    <row r="1474" spans="1:8" s="1" customFormat="1">
      <c r="A1474" s="66"/>
      <c r="H1474" s="3"/>
    </row>
    <row r="1475" spans="1:8" s="1" customFormat="1">
      <c r="A1475" s="66"/>
      <c r="H1475" s="3"/>
    </row>
    <row r="1476" spans="1:8" s="1" customFormat="1">
      <c r="A1476" s="66"/>
      <c r="H1476" s="3"/>
    </row>
    <row r="1477" spans="1:8" s="1" customFormat="1">
      <c r="A1477" s="66"/>
      <c r="H1477" s="3"/>
    </row>
    <row r="1478" spans="1:8" s="1" customFormat="1">
      <c r="A1478" s="66"/>
      <c r="H1478" s="3"/>
    </row>
    <row r="1479" spans="1:8" s="1" customFormat="1">
      <c r="A1479" s="66"/>
      <c r="H1479" s="3"/>
    </row>
    <row r="1480" spans="1:8" s="1" customFormat="1">
      <c r="A1480" s="66"/>
      <c r="H1480" s="3"/>
    </row>
    <row r="1481" spans="1:8" s="1" customFormat="1">
      <c r="A1481" s="66"/>
      <c r="H1481" s="3"/>
    </row>
    <row r="1482" spans="1:8" s="1" customFormat="1">
      <c r="A1482" s="66"/>
      <c r="H1482" s="3"/>
    </row>
    <row r="1483" spans="1:8" s="1" customFormat="1">
      <c r="A1483" s="66"/>
      <c r="H1483" s="3"/>
    </row>
    <row r="1484" spans="1:8" s="1" customFormat="1">
      <c r="A1484" s="66"/>
      <c r="H1484" s="3"/>
    </row>
    <row r="1485" spans="1:8" s="1" customFormat="1">
      <c r="A1485" s="66"/>
      <c r="H1485" s="3"/>
    </row>
    <row r="1486" spans="1:8" s="1" customFormat="1">
      <c r="A1486" s="66"/>
      <c r="H1486" s="3"/>
    </row>
    <row r="1487" spans="1:8" s="1" customFormat="1">
      <c r="A1487" s="66"/>
      <c r="H1487" s="3"/>
    </row>
    <row r="1488" spans="1:8" s="1" customFormat="1">
      <c r="A1488" s="66"/>
      <c r="H1488" s="3"/>
    </row>
    <row r="1489" spans="1:8" s="1" customFormat="1">
      <c r="A1489" s="66"/>
      <c r="H1489" s="3"/>
    </row>
    <row r="1490" spans="1:8" s="1" customFormat="1">
      <c r="A1490" s="66"/>
      <c r="H1490" s="3"/>
    </row>
    <row r="1491" spans="1:8" s="1" customFormat="1">
      <c r="A1491" s="66"/>
      <c r="H1491" s="3"/>
    </row>
    <row r="1492" spans="1:8" s="1" customFormat="1">
      <c r="A1492" s="66"/>
      <c r="H1492" s="3"/>
    </row>
    <row r="1493" spans="1:8" s="1" customFormat="1">
      <c r="A1493" s="66"/>
      <c r="H1493" s="3"/>
    </row>
    <row r="1494" spans="1:8" s="1" customFormat="1">
      <c r="A1494" s="66"/>
      <c r="H1494" s="3"/>
    </row>
    <row r="1495" spans="1:8" s="1" customFormat="1">
      <c r="A1495" s="66"/>
      <c r="H1495" s="3"/>
    </row>
    <row r="1496" spans="1:8" s="1" customFormat="1">
      <c r="A1496" s="66"/>
      <c r="H1496" s="3"/>
    </row>
    <row r="1497" spans="1:8" s="1" customFormat="1">
      <c r="A1497" s="66"/>
      <c r="H1497" s="3"/>
    </row>
    <row r="1498" spans="1:8" s="1" customFormat="1">
      <c r="A1498" s="66"/>
      <c r="H1498" s="3"/>
    </row>
    <row r="1499" spans="1:8" s="1" customFormat="1">
      <c r="A1499" s="66"/>
      <c r="H1499" s="3"/>
    </row>
    <row r="1500" spans="1:8" s="1" customFormat="1">
      <c r="A1500" s="66"/>
      <c r="H1500" s="3"/>
    </row>
    <row r="1501" spans="1:8" s="1" customFormat="1">
      <c r="A1501" s="66"/>
      <c r="H1501" s="3"/>
    </row>
    <row r="1502" spans="1:8" s="1" customFormat="1">
      <c r="A1502" s="66"/>
      <c r="H1502" s="3"/>
    </row>
    <row r="1503" spans="1:8" s="1" customFormat="1">
      <c r="A1503" s="66"/>
      <c r="H1503" s="3"/>
    </row>
    <row r="1504" spans="1:8" s="1" customFormat="1">
      <c r="A1504" s="66"/>
      <c r="H1504" s="3"/>
    </row>
    <row r="1505" spans="1:8" s="1" customFormat="1">
      <c r="A1505" s="66"/>
      <c r="H1505" s="3"/>
    </row>
    <row r="1506" spans="1:8" s="1" customFormat="1">
      <c r="A1506" s="66"/>
      <c r="H1506" s="3"/>
    </row>
    <row r="1507" spans="1:8" s="1" customFormat="1">
      <c r="A1507" s="66"/>
      <c r="H1507" s="3"/>
    </row>
    <row r="1508" spans="1:8" s="1" customFormat="1">
      <c r="A1508" s="66"/>
      <c r="H1508" s="3"/>
    </row>
    <row r="1509" spans="1:8" s="1" customFormat="1">
      <c r="A1509" s="66"/>
      <c r="H1509" s="3"/>
    </row>
    <row r="1510" spans="1:8" s="1" customFormat="1">
      <c r="A1510" s="66"/>
      <c r="H1510" s="3"/>
    </row>
    <row r="1511" spans="1:8" s="1" customFormat="1">
      <c r="A1511" s="66"/>
      <c r="H1511" s="3"/>
    </row>
    <row r="1512" spans="1:8" s="1" customFormat="1">
      <c r="A1512" s="66"/>
      <c r="H1512" s="3"/>
    </row>
    <row r="1513" spans="1:8" s="1" customFormat="1">
      <c r="A1513" s="66"/>
      <c r="H1513" s="3"/>
    </row>
    <row r="1514" spans="1:8" s="1" customFormat="1">
      <c r="A1514" s="66"/>
      <c r="H1514" s="3"/>
    </row>
    <row r="1515" spans="1:8" s="1" customFormat="1">
      <c r="A1515" s="66"/>
      <c r="H1515" s="3"/>
    </row>
    <row r="1516" spans="1:8" s="1" customFormat="1">
      <c r="A1516" s="66"/>
      <c r="H1516" s="3"/>
    </row>
    <row r="1517" spans="1:8" s="1" customFormat="1">
      <c r="A1517" s="66"/>
      <c r="H1517" s="3"/>
    </row>
    <row r="1518" spans="1:8" s="1" customFormat="1">
      <c r="A1518" s="66"/>
      <c r="H1518" s="3"/>
    </row>
    <row r="1519" spans="1:8" s="1" customFormat="1">
      <c r="A1519" s="66"/>
      <c r="H1519" s="3"/>
    </row>
    <row r="1520" spans="1:8" s="1" customFormat="1">
      <c r="A1520" s="66"/>
      <c r="H1520" s="3"/>
    </row>
    <row r="1521" spans="1:8" s="1" customFormat="1">
      <c r="A1521" s="66"/>
      <c r="H1521" s="3"/>
    </row>
    <row r="1522" spans="1:8" s="1" customFormat="1">
      <c r="A1522" s="66"/>
      <c r="H1522" s="3"/>
    </row>
    <row r="1523" spans="1:8" s="1" customFormat="1">
      <c r="A1523" s="66"/>
      <c r="H1523" s="3"/>
    </row>
    <row r="1524" spans="1:8" s="1" customFormat="1">
      <c r="A1524" s="66"/>
      <c r="H1524" s="3"/>
    </row>
    <row r="1525" spans="1:8" s="1" customFormat="1">
      <c r="A1525" s="66"/>
      <c r="H1525" s="3"/>
    </row>
    <row r="1526" spans="1:8" s="1" customFormat="1">
      <c r="A1526" s="66"/>
      <c r="H1526" s="3"/>
    </row>
    <row r="1527" spans="1:8" s="1" customFormat="1">
      <c r="A1527" s="66"/>
      <c r="H1527" s="3"/>
    </row>
    <row r="1528" spans="1:8" s="1" customFormat="1">
      <c r="A1528" s="66"/>
      <c r="H1528" s="3"/>
    </row>
    <row r="1529" spans="1:8" s="1" customFormat="1">
      <c r="A1529" s="66"/>
      <c r="H1529" s="3"/>
    </row>
    <row r="1530" spans="1:8" s="1" customFormat="1">
      <c r="A1530" s="66"/>
      <c r="H1530" s="3"/>
    </row>
    <row r="1531" spans="1:8" s="1" customFormat="1">
      <c r="A1531" s="66"/>
      <c r="H1531" s="3"/>
    </row>
    <row r="1532" spans="1:8" s="1" customFormat="1">
      <c r="A1532" s="66"/>
      <c r="H1532" s="3"/>
    </row>
    <row r="1533" spans="1:8" s="1" customFormat="1">
      <c r="A1533" s="66"/>
      <c r="H1533" s="3"/>
    </row>
    <row r="1534" spans="1:8" s="1" customFormat="1">
      <c r="A1534" s="66"/>
      <c r="H1534" s="3"/>
    </row>
    <row r="1535" spans="1:8" s="1" customFormat="1">
      <c r="A1535" s="66"/>
      <c r="H1535" s="3"/>
    </row>
    <row r="1536" spans="1:8" s="1" customFormat="1">
      <c r="A1536" s="66"/>
      <c r="H1536" s="3"/>
    </row>
    <row r="1537" spans="1:8" s="1" customFormat="1">
      <c r="A1537" s="66"/>
      <c r="H1537" s="3"/>
    </row>
    <row r="1538" spans="1:8" s="1" customFormat="1">
      <c r="A1538" s="66"/>
      <c r="H1538" s="3"/>
    </row>
    <row r="1539" spans="1:8" s="1" customFormat="1">
      <c r="A1539" s="66"/>
      <c r="H1539" s="3"/>
    </row>
    <row r="1540" spans="1:8" s="1" customFormat="1">
      <c r="A1540" s="66"/>
      <c r="H1540" s="3"/>
    </row>
    <row r="1541" spans="1:8" s="1" customFormat="1">
      <c r="A1541" s="66"/>
      <c r="H1541" s="3"/>
    </row>
    <row r="1542" spans="1:8" s="1" customFormat="1">
      <c r="A1542" s="66"/>
      <c r="H1542" s="3"/>
    </row>
    <row r="1543" spans="1:8" s="1" customFormat="1">
      <c r="A1543" s="66"/>
      <c r="H1543" s="3"/>
    </row>
    <row r="1544" spans="1:8" s="1" customFormat="1">
      <c r="A1544" s="66"/>
      <c r="H1544" s="3"/>
    </row>
    <row r="1545" spans="1:8" s="1" customFormat="1">
      <c r="A1545" s="66"/>
      <c r="H1545" s="3"/>
    </row>
    <row r="1546" spans="1:8" s="1" customFormat="1">
      <c r="A1546" s="66"/>
      <c r="H1546" s="3"/>
    </row>
    <row r="1547" spans="1:8" s="1" customFormat="1">
      <c r="A1547" s="66"/>
      <c r="H1547" s="3"/>
    </row>
    <row r="1548" spans="1:8" s="1" customFormat="1">
      <c r="A1548" s="66"/>
      <c r="H1548" s="3"/>
    </row>
    <row r="1549" spans="1:8" s="1" customFormat="1">
      <c r="A1549" s="66"/>
      <c r="H1549" s="3"/>
    </row>
    <row r="1550" spans="1:8" s="1" customFormat="1">
      <c r="A1550" s="66"/>
      <c r="H1550" s="3"/>
    </row>
    <row r="1551" spans="1:8" s="1" customFormat="1">
      <c r="A1551" s="66"/>
      <c r="H1551" s="3"/>
    </row>
    <row r="1552" spans="1:8" s="1" customFormat="1">
      <c r="A1552" s="66"/>
      <c r="H1552" s="3"/>
    </row>
    <row r="1553" spans="1:8" s="1" customFormat="1">
      <c r="A1553" s="66"/>
      <c r="H1553" s="3"/>
    </row>
    <row r="1554" spans="1:8" s="1" customFormat="1">
      <c r="A1554" s="66"/>
      <c r="H1554" s="3"/>
    </row>
    <row r="1555" spans="1:8" s="1" customFormat="1">
      <c r="A1555" s="66"/>
      <c r="H1555" s="3"/>
    </row>
    <row r="1556" spans="1:8" s="1" customFormat="1">
      <c r="A1556" s="66"/>
      <c r="H1556" s="3"/>
    </row>
    <row r="1557" spans="1:8" s="1" customFormat="1">
      <c r="A1557" s="66"/>
      <c r="H1557" s="3"/>
    </row>
    <row r="1558" spans="1:8" s="1" customFormat="1">
      <c r="A1558" s="66"/>
      <c r="H1558" s="3"/>
    </row>
    <row r="1559" spans="1:8" s="1" customFormat="1">
      <c r="A1559" s="66"/>
      <c r="H1559" s="3"/>
    </row>
    <row r="1560" spans="1:8" s="1" customFormat="1">
      <c r="A1560" s="66"/>
      <c r="H1560" s="3"/>
    </row>
    <row r="1561" spans="1:8" s="1" customFormat="1">
      <c r="A1561" s="66"/>
      <c r="H1561" s="3"/>
    </row>
    <row r="1562" spans="1:8" s="1" customFormat="1">
      <c r="A1562" s="66"/>
      <c r="H1562" s="3"/>
    </row>
    <row r="1563" spans="1:8" s="1" customFormat="1">
      <c r="A1563" s="66"/>
      <c r="H1563" s="3"/>
    </row>
    <row r="1564" spans="1:8" s="1" customFormat="1">
      <c r="A1564" s="66"/>
      <c r="H1564" s="3"/>
    </row>
    <row r="1565" spans="1:8" s="1" customFormat="1">
      <c r="A1565" s="66"/>
      <c r="H1565" s="3"/>
    </row>
    <row r="1566" spans="1:8" s="1" customFormat="1">
      <c r="A1566" s="66"/>
      <c r="H1566" s="3"/>
    </row>
    <row r="1567" spans="1:8" s="1" customFormat="1">
      <c r="A1567" s="66"/>
      <c r="H1567" s="3"/>
    </row>
    <row r="1568" spans="1:8" s="1" customFormat="1">
      <c r="A1568" s="66"/>
      <c r="H1568" s="3"/>
    </row>
    <row r="1569" spans="1:8" s="1" customFormat="1">
      <c r="A1569" s="66"/>
      <c r="H1569" s="3"/>
    </row>
    <row r="1570" spans="1:8" s="1" customFormat="1">
      <c r="A1570" s="66"/>
      <c r="H1570" s="3"/>
    </row>
    <row r="1571" spans="1:8" s="1" customFormat="1">
      <c r="A1571" s="66"/>
      <c r="H1571" s="3"/>
    </row>
    <row r="1572" spans="1:8" s="1" customFormat="1">
      <c r="A1572" s="66"/>
      <c r="H1572" s="3"/>
    </row>
    <row r="1573" spans="1:8" s="1" customFormat="1">
      <c r="A1573" s="66"/>
      <c r="H1573" s="3"/>
    </row>
    <row r="1574" spans="1:8" s="1" customFormat="1">
      <c r="A1574" s="66"/>
      <c r="H1574" s="3"/>
    </row>
    <row r="1575" spans="1:8" s="1" customFormat="1">
      <c r="A1575" s="66"/>
      <c r="H1575" s="3"/>
    </row>
    <row r="1576" spans="1:8" s="1" customFormat="1">
      <c r="A1576" s="66"/>
      <c r="H1576" s="3"/>
    </row>
    <row r="1577" spans="1:8" s="1" customFormat="1">
      <c r="A1577" s="66"/>
      <c r="H1577" s="3"/>
    </row>
    <row r="1578" spans="1:8" s="1" customFormat="1">
      <c r="A1578" s="66"/>
      <c r="H1578" s="3"/>
    </row>
    <row r="1579" spans="1:8" s="1" customFormat="1">
      <c r="A1579" s="66"/>
      <c r="H1579" s="3"/>
    </row>
    <row r="1580" spans="1:8" s="1" customFormat="1">
      <c r="A1580" s="66"/>
      <c r="H1580" s="3"/>
    </row>
    <row r="1581" spans="1:8" s="1" customFormat="1">
      <c r="A1581" s="66"/>
      <c r="H1581" s="3"/>
    </row>
    <row r="1582" spans="1:8" s="1" customFormat="1">
      <c r="A1582" s="66"/>
      <c r="H1582" s="3"/>
    </row>
    <row r="1583" spans="1:8" s="1" customFormat="1">
      <c r="A1583" s="66"/>
      <c r="H1583" s="3"/>
    </row>
    <row r="1584" spans="1:8" s="1" customFormat="1">
      <c r="A1584" s="66"/>
      <c r="H1584" s="3"/>
    </row>
    <row r="1585" spans="1:8" s="1" customFormat="1">
      <c r="A1585" s="66"/>
      <c r="H1585" s="3"/>
    </row>
    <row r="1586" spans="1:8" s="1" customFormat="1">
      <c r="A1586" s="66"/>
      <c r="H1586" s="3"/>
    </row>
    <row r="1587" spans="1:8" s="1" customFormat="1">
      <c r="A1587" s="66"/>
      <c r="H1587" s="3"/>
    </row>
    <row r="1588" spans="1:8" s="1" customFormat="1">
      <c r="A1588" s="66"/>
      <c r="H1588" s="3"/>
    </row>
    <row r="1589" spans="1:8" s="1" customFormat="1">
      <c r="A1589" s="66"/>
      <c r="H1589" s="3"/>
    </row>
    <row r="1590" spans="1:8" s="1" customFormat="1">
      <c r="A1590" s="66"/>
      <c r="H1590" s="3"/>
    </row>
    <row r="1591" spans="1:8" s="1" customFormat="1">
      <c r="A1591" s="66"/>
      <c r="H1591" s="3"/>
    </row>
    <row r="1592" spans="1:8" s="1" customFormat="1">
      <c r="A1592" s="66"/>
      <c r="H1592" s="3"/>
    </row>
    <row r="1593" spans="1:8" s="1" customFormat="1">
      <c r="A1593" s="66"/>
      <c r="H1593" s="3"/>
    </row>
    <row r="1594" spans="1:8" s="1" customFormat="1">
      <c r="A1594" s="66"/>
      <c r="H1594" s="3"/>
    </row>
    <row r="1595" spans="1:8" s="1" customFormat="1">
      <c r="A1595" s="66"/>
      <c r="H1595" s="3"/>
    </row>
    <row r="1596" spans="1:8" s="1" customFormat="1">
      <c r="A1596" s="66"/>
      <c r="H1596" s="3"/>
    </row>
    <row r="1597" spans="1:8" s="1" customFormat="1">
      <c r="A1597" s="66"/>
      <c r="H1597" s="3"/>
    </row>
    <row r="1598" spans="1:8" s="1" customFormat="1">
      <c r="A1598" s="66"/>
      <c r="H1598" s="3"/>
    </row>
    <row r="1599" spans="1:8" s="1" customFormat="1">
      <c r="A1599" s="66"/>
      <c r="H1599" s="3"/>
    </row>
    <row r="1600" spans="1:8" s="1" customFormat="1">
      <c r="A1600" s="66"/>
      <c r="H1600" s="3"/>
    </row>
    <row r="1601" spans="1:8" s="1" customFormat="1">
      <c r="A1601" s="66"/>
      <c r="H1601" s="3"/>
    </row>
    <row r="1602" spans="1:8" s="1" customFormat="1">
      <c r="A1602" s="66"/>
      <c r="H1602" s="3"/>
    </row>
    <row r="1603" spans="1:8" s="1" customFormat="1">
      <c r="A1603" s="66"/>
      <c r="H1603" s="3"/>
    </row>
    <row r="1604" spans="1:8" s="1" customFormat="1">
      <c r="A1604" s="66"/>
      <c r="H1604" s="3"/>
    </row>
    <row r="1605" spans="1:8" s="1" customFormat="1">
      <c r="A1605" s="66"/>
      <c r="H1605" s="3"/>
    </row>
    <row r="1606" spans="1:8" s="1" customFormat="1">
      <c r="A1606" s="66"/>
      <c r="H1606" s="3"/>
    </row>
    <row r="1607" spans="1:8" s="1" customFormat="1">
      <c r="A1607" s="66"/>
      <c r="H1607" s="3"/>
    </row>
    <row r="1608" spans="1:8" s="1" customFormat="1">
      <c r="A1608" s="66"/>
      <c r="H1608" s="3"/>
    </row>
    <row r="1609" spans="1:8" s="1" customFormat="1">
      <c r="A1609" s="66"/>
      <c r="H1609" s="3"/>
    </row>
    <row r="1610" spans="1:8" s="1" customFormat="1">
      <c r="A1610" s="66"/>
      <c r="H1610" s="3"/>
    </row>
    <row r="1611" spans="1:8" s="1" customFormat="1">
      <c r="A1611" s="66"/>
      <c r="H1611" s="3"/>
    </row>
    <row r="1612" spans="1:8" s="1" customFormat="1">
      <c r="A1612" s="66"/>
      <c r="H1612" s="3"/>
    </row>
    <row r="1613" spans="1:8" s="1" customFormat="1">
      <c r="A1613" s="66"/>
      <c r="H1613" s="3"/>
    </row>
    <row r="1614" spans="1:8" s="1" customFormat="1">
      <c r="A1614" s="66"/>
      <c r="H1614" s="3"/>
    </row>
    <row r="1615" spans="1:8" s="1" customFormat="1">
      <c r="A1615" s="66"/>
      <c r="H1615" s="3"/>
    </row>
    <row r="1616" spans="1:8" s="1" customFormat="1">
      <c r="A1616" s="66"/>
      <c r="H1616" s="3"/>
    </row>
    <row r="1617" spans="1:8" s="1" customFormat="1">
      <c r="A1617" s="66"/>
      <c r="H1617" s="3"/>
    </row>
    <row r="1618" spans="1:8" s="1" customFormat="1">
      <c r="A1618" s="66"/>
      <c r="H1618" s="3"/>
    </row>
    <row r="1619" spans="1:8" s="1" customFormat="1">
      <c r="A1619" s="66"/>
      <c r="H1619" s="3"/>
    </row>
    <row r="1620" spans="1:8" s="1" customFormat="1">
      <c r="A1620" s="66"/>
      <c r="H1620" s="3"/>
    </row>
    <row r="1621" spans="1:8" s="1" customFormat="1">
      <c r="A1621" s="66"/>
      <c r="H1621" s="3"/>
    </row>
    <row r="1622" spans="1:8" s="1" customFormat="1">
      <c r="A1622" s="66"/>
      <c r="H1622" s="3"/>
    </row>
    <row r="1623" spans="1:8" s="1" customFormat="1">
      <c r="A1623" s="66"/>
      <c r="H1623" s="3"/>
    </row>
    <row r="1624" spans="1:8" s="1" customFormat="1">
      <c r="A1624" s="66"/>
      <c r="H1624" s="3"/>
    </row>
    <row r="1625" spans="1:8" s="1" customFormat="1">
      <c r="A1625" s="66"/>
      <c r="H1625" s="3"/>
    </row>
    <row r="1626" spans="1:8" s="1" customFormat="1">
      <c r="A1626" s="66"/>
      <c r="H1626" s="3"/>
    </row>
    <row r="1627" spans="1:8" s="1" customFormat="1">
      <c r="A1627" s="66"/>
      <c r="H1627" s="3"/>
    </row>
    <row r="1628" spans="1:8" s="1" customFormat="1">
      <c r="A1628" s="66"/>
      <c r="H1628" s="3"/>
    </row>
    <row r="1629" spans="1:8" s="1" customFormat="1">
      <c r="A1629" s="66"/>
      <c r="H1629" s="3"/>
    </row>
    <row r="1630" spans="1:8" s="1" customFormat="1">
      <c r="A1630" s="66"/>
      <c r="H1630" s="3"/>
    </row>
    <row r="1631" spans="1:8" s="1" customFormat="1">
      <c r="A1631" s="66"/>
      <c r="H1631" s="3"/>
    </row>
    <row r="1632" spans="1:8" s="1" customFormat="1">
      <c r="A1632" s="66"/>
      <c r="H1632" s="3"/>
    </row>
    <row r="1633" spans="1:8" s="1" customFormat="1">
      <c r="A1633" s="66"/>
      <c r="H1633" s="3"/>
    </row>
    <row r="1634" spans="1:8" s="1" customFormat="1">
      <c r="A1634" s="66"/>
      <c r="H1634" s="3"/>
    </row>
    <row r="1635" spans="1:8" s="1" customFormat="1">
      <c r="A1635" s="66"/>
      <c r="H1635" s="3"/>
    </row>
    <row r="1636" spans="1:8" s="1" customFormat="1">
      <c r="A1636" s="66"/>
      <c r="H1636" s="3"/>
    </row>
    <row r="1637" spans="1:8" s="1" customFormat="1">
      <c r="A1637" s="66"/>
      <c r="H1637" s="3"/>
    </row>
    <row r="1638" spans="1:8" s="1" customFormat="1">
      <c r="A1638" s="66"/>
      <c r="H1638" s="3"/>
    </row>
    <row r="1639" spans="1:8" s="1" customFormat="1">
      <c r="A1639" s="66"/>
      <c r="H1639" s="3"/>
    </row>
    <row r="1640" spans="1:8" s="1" customFormat="1">
      <c r="A1640" s="66"/>
      <c r="H1640" s="3"/>
    </row>
    <row r="1641" spans="1:8" s="1" customFormat="1">
      <c r="A1641" s="66"/>
      <c r="H1641" s="3"/>
    </row>
    <row r="1642" spans="1:8" s="1" customFormat="1">
      <c r="A1642" s="66"/>
      <c r="H1642" s="3"/>
    </row>
    <row r="1643" spans="1:8" s="1" customFormat="1">
      <c r="A1643" s="66"/>
      <c r="H1643" s="3"/>
    </row>
    <row r="1644" spans="1:8" s="1" customFormat="1">
      <c r="A1644" s="66"/>
      <c r="H1644" s="3"/>
    </row>
    <row r="1645" spans="1:8" s="1" customFormat="1">
      <c r="A1645" s="66"/>
      <c r="H1645" s="3"/>
    </row>
    <row r="1646" spans="1:8" s="1" customFormat="1">
      <c r="A1646" s="66"/>
      <c r="H1646" s="3"/>
    </row>
    <row r="1647" spans="1:8" s="1" customFormat="1">
      <c r="A1647" s="66"/>
      <c r="H1647" s="3"/>
    </row>
    <row r="1648" spans="1:8" s="1" customFormat="1">
      <c r="A1648" s="66"/>
      <c r="H1648" s="3"/>
    </row>
    <row r="1649" spans="1:8" s="1" customFormat="1">
      <c r="A1649" s="66"/>
      <c r="H1649" s="3"/>
    </row>
    <row r="1650" spans="1:8" s="1" customFormat="1">
      <c r="A1650" s="66"/>
      <c r="H1650" s="3"/>
    </row>
    <row r="1651" spans="1:8" s="1" customFormat="1">
      <c r="A1651" s="66"/>
      <c r="H1651" s="3"/>
    </row>
    <row r="1652" spans="1:8" s="1" customFormat="1">
      <c r="A1652" s="66"/>
      <c r="H1652" s="3"/>
    </row>
    <row r="1653" spans="1:8" s="1" customFormat="1">
      <c r="A1653" s="66"/>
      <c r="H1653" s="3"/>
    </row>
    <row r="1654" spans="1:8" s="1" customFormat="1">
      <c r="A1654" s="66"/>
      <c r="H1654" s="3"/>
    </row>
    <row r="1655" spans="1:8" s="1" customFormat="1">
      <c r="A1655" s="66"/>
      <c r="H1655" s="3"/>
    </row>
    <row r="1656" spans="1:8" s="1" customFormat="1">
      <c r="A1656" s="66"/>
      <c r="H1656" s="3"/>
    </row>
    <row r="1657" spans="1:8" s="1" customFormat="1">
      <c r="A1657" s="66"/>
      <c r="H1657" s="3"/>
    </row>
    <row r="1658" spans="1:8" s="1" customFormat="1">
      <c r="A1658" s="66"/>
      <c r="H1658" s="3"/>
    </row>
    <row r="1659" spans="1:8" s="1" customFormat="1">
      <c r="A1659" s="66"/>
      <c r="H1659" s="3"/>
    </row>
    <row r="1660" spans="1:8" s="1" customFormat="1">
      <c r="A1660" s="66"/>
      <c r="H1660" s="3"/>
    </row>
    <row r="1661" spans="1:8" s="1" customFormat="1">
      <c r="A1661" s="66"/>
      <c r="H1661" s="3"/>
    </row>
    <row r="1662" spans="1:8" s="1" customFormat="1">
      <c r="A1662" s="66"/>
      <c r="H1662" s="3"/>
    </row>
    <row r="1663" spans="1:8" s="1" customFormat="1">
      <c r="A1663" s="66"/>
      <c r="H1663" s="3"/>
    </row>
    <row r="1664" spans="1:8" s="1" customFormat="1">
      <c r="A1664" s="66"/>
      <c r="H1664" s="3"/>
    </row>
    <row r="1665" spans="1:8" s="1" customFormat="1">
      <c r="A1665" s="66"/>
      <c r="H1665" s="3"/>
    </row>
    <row r="1666" spans="1:8" s="1" customFormat="1">
      <c r="A1666" s="66"/>
      <c r="H1666" s="3"/>
    </row>
    <row r="1667" spans="1:8" s="1" customFormat="1">
      <c r="A1667" s="66"/>
      <c r="H1667" s="3"/>
    </row>
    <row r="1668" spans="1:8" s="1" customFormat="1">
      <c r="A1668" s="66"/>
      <c r="H1668" s="3"/>
    </row>
    <row r="1669" spans="1:8" s="1" customFormat="1">
      <c r="A1669" s="66"/>
      <c r="H1669" s="3"/>
    </row>
    <row r="1670" spans="1:8" s="1" customFormat="1">
      <c r="A1670" s="66"/>
      <c r="H1670" s="3"/>
    </row>
    <row r="1671" spans="1:8" s="1" customFormat="1">
      <c r="A1671" s="66"/>
      <c r="H1671" s="3"/>
    </row>
    <row r="1672" spans="1:8" s="1" customFormat="1">
      <c r="A1672" s="66"/>
      <c r="H1672" s="3"/>
    </row>
    <row r="1673" spans="1:8" s="1" customFormat="1">
      <c r="A1673" s="66"/>
      <c r="H1673" s="3"/>
    </row>
    <row r="1674" spans="1:8" s="1" customFormat="1">
      <c r="A1674" s="66"/>
      <c r="H1674" s="3"/>
    </row>
    <row r="1675" spans="1:8" s="1" customFormat="1">
      <c r="A1675" s="66"/>
      <c r="H1675" s="3"/>
    </row>
    <row r="1676" spans="1:8" s="1" customFormat="1">
      <c r="A1676" s="66"/>
      <c r="H1676" s="3"/>
    </row>
    <row r="1677" spans="1:8" s="1" customFormat="1">
      <c r="A1677" s="66"/>
      <c r="H1677" s="3"/>
    </row>
    <row r="1678" spans="1:8" s="1" customFormat="1">
      <c r="A1678" s="66"/>
      <c r="H1678" s="3"/>
    </row>
    <row r="1679" spans="1:8" s="1" customFormat="1">
      <c r="A1679" s="66"/>
      <c r="H1679" s="3"/>
    </row>
    <row r="1680" spans="1:8" s="1" customFormat="1">
      <c r="A1680" s="66"/>
      <c r="H1680" s="3"/>
    </row>
    <row r="1681" spans="1:8" s="1" customFormat="1">
      <c r="A1681" s="66"/>
      <c r="H1681" s="3"/>
    </row>
    <row r="1682" spans="1:8" s="1" customFormat="1">
      <c r="A1682" s="66"/>
      <c r="H1682" s="3"/>
    </row>
    <row r="1683" spans="1:8" s="1" customFormat="1">
      <c r="A1683" s="66"/>
      <c r="H1683" s="3"/>
    </row>
    <row r="1684" spans="1:8" s="1" customFormat="1">
      <c r="A1684" s="66"/>
      <c r="H1684" s="3"/>
    </row>
    <row r="1685" spans="1:8" s="1" customFormat="1">
      <c r="A1685" s="66"/>
      <c r="H1685" s="3"/>
    </row>
    <row r="1686" spans="1:8" s="1" customFormat="1">
      <c r="A1686" s="66"/>
      <c r="H1686" s="3"/>
    </row>
    <row r="1687" spans="1:8" s="1" customFormat="1">
      <c r="A1687" s="66"/>
      <c r="H1687" s="3"/>
    </row>
    <row r="1688" spans="1:8" s="1" customFormat="1">
      <c r="A1688" s="66"/>
      <c r="H1688" s="3"/>
    </row>
    <row r="1689" spans="1:8" s="1" customFormat="1">
      <c r="A1689" s="66"/>
      <c r="H1689" s="3"/>
    </row>
    <row r="1690" spans="1:8" s="1" customFormat="1">
      <c r="A1690" s="66"/>
      <c r="H1690" s="3"/>
    </row>
    <row r="1691" spans="1:8" s="1" customFormat="1">
      <c r="A1691" s="66"/>
      <c r="H1691" s="3"/>
    </row>
    <row r="1692" spans="1:8" s="1" customFormat="1">
      <c r="A1692" s="66"/>
      <c r="H1692" s="3"/>
    </row>
    <row r="1693" spans="1:8" s="1" customFormat="1">
      <c r="A1693" s="66"/>
      <c r="H1693" s="3"/>
    </row>
    <row r="1694" spans="1:8" s="1" customFormat="1">
      <c r="A1694" s="66"/>
      <c r="H1694" s="3"/>
    </row>
    <row r="1695" spans="1:8" s="1" customFormat="1">
      <c r="A1695" s="66"/>
      <c r="H1695" s="3"/>
    </row>
    <row r="1696" spans="1:8" s="1" customFormat="1">
      <c r="A1696" s="66"/>
      <c r="H1696" s="3"/>
    </row>
    <row r="1697" spans="1:8" s="1" customFormat="1">
      <c r="A1697" s="66"/>
      <c r="H1697" s="3"/>
    </row>
    <row r="1698" spans="1:8" s="1" customFormat="1">
      <c r="A1698" s="66"/>
      <c r="H1698" s="3"/>
    </row>
    <row r="1699" spans="1:8" s="1" customFormat="1">
      <c r="A1699" s="66"/>
      <c r="H1699" s="3"/>
    </row>
    <row r="1700" spans="1:8" s="1" customFormat="1">
      <c r="A1700" s="66"/>
      <c r="H1700" s="3"/>
    </row>
    <row r="1701" spans="1:8" s="1" customFormat="1">
      <c r="A1701" s="66"/>
      <c r="H1701" s="3"/>
    </row>
    <row r="1702" spans="1:8" s="1" customFormat="1">
      <c r="A1702" s="66"/>
      <c r="H1702" s="3"/>
    </row>
    <row r="1703" spans="1:8" s="1" customFormat="1">
      <c r="A1703" s="66"/>
      <c r="H1703" s="3"/>
    </row>
    <row r="1704" spans="1:8" s="1" customFormat="1">
      <c r="A1704" s="66"/>
      <c r="H1704" s="3"/>
    </row>
    <row r="1705" spans="1:8" s="1" customFormat="1">
      <c r="A1705" s="66"/>
      <c r="H1705" s="3"/>
    </row>
    <row r="1706" spans="1:8" s="1" customFormat="1">
      <c r="A1706" s="66"/>
      <c r="H1706" s="3"/>
    </row>
    <row r="1707" spans="1:8" s="1" customFormat="1">
      <c r="A1707" s="66"/>
      <c r="H1707" s="3"/>
    </row>
    <row r="1708" spans="1:8" s="1" customFormat="1">
      <c r="A1708" s="66"/>
      <c r="H1708" s="3"/>
    </row>
    <row r="1709" spans="1:8" s="1" customFormat="1">
      <c r="A1709" s="66"/>
      <c r="H1709" s="3"/>
    </row>
    <row r="1710" spans="1:8" s="1" customFormat="1">
      <c r="A1710" s="66"/>
      <c r="H1710" s="3"/>
    </row>
    <row r="1711" spans="1:8" s="1" customFormat="1">
      <c r="A1711" s="66"/>
      <c r="H1711" s="3"/>
    </row>
    <row r="1712" spans="1:8" s="1" customFormat="1">
      <c r="A1712" s="66"/>
      <c r="H1712" s="3"/>
    </row>
    <row r="1713" spans="1:8" s="1" customFormat="1">
      <c r="A1713" s="66"/>
      <c r="H1713" s="3"/>
    </row>
    <row r="1714" spans="1:8" s="1" customFormat="1">
      <c r="A1714" s="66"/>
      <c r="H1714" s="3"/>
    </row>
    <row r="1715" spans="1:8" s="1" customFormat="1">
      <c r="A1715" s="66"/>
      <c r="H1715" s="3"/>
    </row>
    <row r="1716" spans="1:8" s="1" customFormat="1">
      <c r="A1716" s="66"/>
      <c r="H1716" s="3"/>
    </row>
    <row r="1717" spans="1:8" s="1" customFormat="1">
      <c r="A1717" s="66"/>
      <c r="H1717" s="3"/>
    </row>
    <row r="1718" spans="1:8" s="1" customFormat="1">
      <c r="A1718" s="66"/>
      <c r="H1718" s="3"/>
    </row>
    <row r="1719" spans="1:8" s="1" customFormat="1">
      <c r="A1719" s="66"/>
      <c r="H1719" s="3"/>
    </row>
    <row r="1720" spans="1:8" s="1" customFormat="1">
      <c r="A1720" s="66"/>
      <c r="H1720" s="3"/>
    </row>
    <row r="1721" spans="1:8" s="1" customFormat="1">
      <c r="A1721" s="66"/>
      <c r="H1721" s="3"/>
    </row>
    <row r="1722" spans="1:8" s="1" customFormat="1">
      <c r="A1722" s="66"/>
      <c r="H1722" s="3"/>
    </row>
    <row r="1723" spans="1:8" s="1" customFormat="1">
      <c r="A1723" s="66"/>
      <c r="H1723" s="3"/>
    </row>
    <row r="1724" spans="1:8" s="1" customFormat="1">
      <c r="A1724" s="66"/>
      <c r="H1724" s="3"/>
    </row>
    <row r="1725" spans="1:8" s="1" customFormat="1">
      <c r="A1725" s="66"/>
      <c r="H1725" s="3"/>
    </row>
    <row r="1726" spans="1:8" s="1" customFormat="1">
      <c r="A1726" s="66"/>
      <c r="H1726" s="3"/>
    </row>
    <row r="1727" spans="1:8" s="1" customFormat="1">
      <c r="A1727" s="66"/>
      <c r="H1727" s="3"/>
    </row>
    <row r="1728" spans="1:8" s="1" customFormat="1">
      <c r="A1728" s="66"/>
      <c r="H1728" s="3"/>
    </row>
    <row r="1729" spans="1:8" s="1" customFormat="1">
      <c r="A1729" s="66"/>
      <c r="H1729" s="3"/>
    </row>
    <row r="1730" spans="1:8" s="1" customFormat="1">
      <c r="A1730" s="66"/>
      <c r="H1730" s="3"/>
    </row>
    <row r="1731" spans="1:8" s="1" customFormat="1">
      <c r="A1731" s="66"/>
      <c r="H1731" s="3"/>
    </row>
    <row r="1732" spans="1:8" s="1" customFormat="1">
      <c r="A1732" s="66"/>
      <c r="H1732" s="3"/>
    </row>
    <row r="1733" spans="1:8" s="1" customFormat="1">
      <c r="A1733" s="66"/>
      <c r="H1733" s="3"/>
    </row>
    <row r="1734" spans="1:8" s="1" customFormat="1">
      <c r="A1734" s="66"/>
      <c r="H1734" s="3"/>
    </row>
    <row r="1735" spans="1:8" s="1" customFormat="1">
      <c r="A1735" s="66"/>
      <c r="H1735" s="3"/>
    </row>
    <row r="1736" spans="1:8" s="1" customFormat="1">
      <c r="A1736" s="66"/>
      <c r="H1736" s="3"/>
    </row>
    <row r="1737" spans="1:8" s="1" customFormat="1">
      <c r="A1737" s="66"/>
      <c r="H1737" s="3"/>
    </row>
    <row r="1738" spans="1:8" s="1" customFormat="1">
      <c r="A1738" s="66"/>
      <c r="H1738" s="3"/>
    </row>
    <row r="1739" spans="1:8" s="1" customFormat="1">
      <c r="A1739" s="66"/>
      <c r="H1739" s="3"/>
    </row>
    <row r="1740" spans="1:8" s="1" customFormat="1">
      <c r="A1740" s="66"/>
      <c r="H1740" s="3"/>
    </row>
    <row r="1741" spans="1:8" s="1" customFormat="1">
      <c r="A1741" s="66"/>
      <c r="H1741" s="3"/>
    </row>
    <row r="1742" spans="1:8" s="1" customFormat="1">
      <c r="A1742" s="66"/>
      <c r="H1742" s="3"/>
    </row>
    <row r="1743" spans="1:8" s="1" customFormat="1">
      <c r="A1743" s="66"/>
      <c r="H1743" s="3"/>
    </row>
    <row r="1744" spans="1:8" s="1" customFormat="1">
      <c r="A1744" s="66"/>
      <c r="H1744" s="3"/>
    </row>
    <row r="1745" spans="1:8" s="1" customFormat="1">
      <c r="A1745" s="66"/>
      <c r="H1745" s="3"/>
    </row>
    <row r="1746" spans="1:8" s="1" customFormat="1">
      <c r="A1746" s="66"/>
      <c r="H1746" s="3"/>
    </row>
    <row r="1747" spans="1:8" s="1" customFormat="1">
      <c r="A1747" s="66"/>
      <c r="H1747" s="3"/>
    </row>
    <row r="1748" spans="1:8" s="1" customFormat="1">
      <c r="A1748" s="66"/>
      <c r="H1748" s="3"/>
    </row>
    <row r="1749" spans="1:8" s="1" customFormat="1">
      <c r="A1749" s="66"/>
      <c r="H1749" s="3"/>
    </row>
    <row r="1750" spans="1:8" s="1" customFormat="1">
      <c r="A1750" s="66"/>
      <c r="H1750" s="3"/>
    </row>
    <row r="1751" spans="1:8" s="1" customFormat="1">
      <c r="A1751" s="66"/>
      <c r="H1751" s="3"/>
    </row>
    <row r="1752" spans="1:8" s="1" customFormat="1">
      <c r="A1752" s="66"/>
      <c r="H1752" s="3"/>
    </row>
    <row r="1753" spans="1:8" s="1" customFormat="1">
      <c r="A1753" s="66"/>
      <c r="H1753" s="3"/>
    </row>
    <row r="1754" spans="1:8" s="1" customFormat="1">
      <c r="A1754" s="66"/>
      <c r="H1754" s="3"/>
    </row>
    <row r="1755" spans="1:8" s="1" customFormat="1">
      <c r="A1755" s="66"/>
      <c r="H1755" s="3"/>
    </row>
    <row r="1756" spans="1:8" s="1" customFormat="1">
      <c r="A1756" s="66"/>
      <c r="H1756" s="3"/>
    </row>
    <row r="1757" spans="1:8" s="1" customFormat="1">
      <c r="A1757" s="66"/>
      <c r="H1757" s="3"/>
    </row>
    <row r="1758" spans="1:8" s="1" customFormat="1">
      <c r="A1758" s="66"/>
      <c r="H1758" s="3"/>
    </row>
    <row r="1759" spans="1:8" s="1" customFormat="1">
      <c r="A1759" s="66"/>
      <c r="H1759" s="3"/>
    </row>
    <row r="1760" spans="1:8" s="1" customFormat="1">
      <c r="A1760" s="66"/>
      <c r="H1760" s="3"/>
    </row>
    <row r="1761" spans="1:8" s="1" customFormat="1">
      <c r="A1761" s="66"/>
      <c r="H1761" s="3"/>
    </row>
    <row r="1762" spans="1:8" s="1" customFormat="1">
      <c r="A1762" s="66"/>
      <c r="H1762" s="3"/>
    </row>
    <row r="1763" spans="1:8" s="1" customFormat="1">
      <c r="A1763" s="66"/>
      <c r="H1763" s="3"/>
    </row>
    <row r="1764" spans="1:8" s="1" customFormat="1">
      <c r="A1764" s="66"/>
      <c r="H1764" s="3"/>
    </row>
    <row r="1765" spans="1:8" s="1" customFormat="1">
      <c r="A1765" s="66"/>
      <c r="H1765" s="3"/>
    </row>
    <row r="1766" spans="1:8" s="1" customFormat="1">
      <c r="A1766" s="66"/>
      <c r="H1766" s="3"/>
    </row>
    <row r="1767" spans="1:8" s="1" customFormat="1">
      <c r="A1767" s="66"/>
      <c r="H1767" s="3"/>
    </row>
    <row r="1768" spans="1:8" s="1" customFormat="1">
      <c r="A1768" s="66"/>
      <c r="H1768" s="3"/>
    </row>
    <row r="1769" spans="1:8" s="1" customFormat="1">
      <c r="A1769" s="66"/>
      <c r="H1769" s="3"/>
    </row>
    <row r="1770" spans="1:8" s="1" customFormat="1">
      <c r="A1770" s="66"/>
      <c r="H1770" s="3"/>
    </row>
    <row r="1771" spans="1:8" s="1" customFormat="1">
      <c r="A1771" s="66"/>
      <c r="H1771" s="3"/>
    </row>
    <row r="1772" spans="1:8" s="1" customFormat="1">
      <c r="A1772" s="66"/>
      <c r="H1772" s="3"/>
    </row>
    <row r="1773" spans="1:8" s="1" customFormat="1">
      <c r="A1773" s="66"/>
      <c r="H1773" s="3"/>
    </row>
    <row r="1774" spans="1:8" s="1" customFormat="1">
      <c r="A1774" s="66"/>
      <c r="H1774" s="3"/>
    </row>
    <row r="1775" spans="1:8" s="1" customFormat="1">
      <c r="A1775" s="66"/>
      <c r="H1775" s="3"/>
    </row>
    <row r="1776" spans="1:8" s="1" customFormat="1">
      <c r="A1776" s="66"/>
      <c r="H1776" s="3"/>
    </row>
    <row r="1777" spans="1:8" s="1" customFormat="1">
      <c r="A1777" s="66"/>
      <c r="H1777" s="3"/>
    </row>
    <row r="1778" spans="1:8" s="1" customFormat="1">
      <c r="A1778" s="66"/>
      <c r="H1778" s="3"/>
    </row>
    <row r="1779" spans="1:8" s="1" customFormat="1">
      <c r="A1779" s="66"/>
      <c r="H1779" s="3"/>
    </row>
    <row r="1780" spans="1:8" s="1" customFormat="1">
      <c r="A1780" s="66"/>
      <c r="H1780" s="3"/>
    </row>
    <row r="1781" spans="1:8" s="1" customFormat="1">
      <c r="A1781" s="66"/>
      <c r="H1781" s="3"/>
    </row>
    <row r="1782" spans="1:8" s="1" customFormat="1">
      <c r="A1782" s="66"/>
      <c r="H1782" s="3"/>
    </row>
    <row r="1783" spans="1:8" s="1" customFormat="1">
      <c r="A1783" s="66"/>
      <c r="H1783" s="3"/>
    </row>
    <row r="1784" spans="1:8" s="1" customFormat="1">
      <c r="A1784" s="66"/>
      <c r="H1784" s="3"/>
    </row>
    <row r="1785" spans="1:8" s="1" customFormat="1">
      <c r="A1785" s="66"/>
      <c r="H1785" s="3"/>
    </row>
    <row r="1786" spans="1:8" s="1" customFormat="1">
      <c r="A1786" s="66"/>
      <c r="H1786" s="3"/>
    </row>
    <row r="1787" spans="1:8" s="1" customFormat="1">
      <c r="A1787" s="66"/>
      <c r="H1787" s="3"/>
    </row>
    <row r="1788" spans="1:8" s="1" customFormat="1">
      <c r="A1788" s="66"/>
      <c r="H1788" s="3"/>
    </row>
    <row r="1789" spans="1:8" s="1" customFormat="1">
      <c r="A1789" s="66"/>
      <c r="H1789" s="3"/>
    </row>
    <row r="1790" spans="1:8" s="1" customFormat="1">
      <c r="A1790" s="66"/>
      <c r="H1790" s="3"/>
    </row>
    <row r="1791" spans="1:8" s="1" customFormat="1">
      <c r="A1791" s="66"/>
      <c r="H1791" s="3"/>
    </row>
    <row r="1792" spans="1:8" s="1" customFormat="1">
      <c r="A1792" s="66"/>
      <c r="H1792" s="3"/>
    </row>
    <row r="1793" spans="1:8" s="1" customFormat="1">
      <c r="A1793" s="66"/>
      <c r="H1793" s="3"/>
    </row>
    <row r="1794" spans="1:8" s="1" customFormat="1">
      <c r="A1794" s="66"/>
      <c r="H1794" s="3"/>
    </row>
    <row r="1795" spans="1:8" s="1" customFormat="1">
      <c r="A1795" s="66"/>
      <c r="H1795" s="3"/>
    </row>
    <row r="1796" spans="1:8" s="1" customFormat="1">
      <c r="A1796" s="66"/>
      <c r="H1796" s="3"/>
    </row>
    <row r="1797" spans="1:8" s="1" customFormat="1">
      <c r="A1797" s="66"/>
      <c r="H1797" s="3"/>
    </row>
    <row r="1798" spans="1:8" s="1" customFormat="1">
      <c r="A1798" s="66"/>
      <c r="H1798" s="3"/>
    </row>
    <row r="1799" spans="1:8" s="1" customFormat="1">
      <c r="A1799" s="66"/>
      <c r="H1799" s="3"/>
    </row>
    <row r="1800" spans="1:8" s="1" customFormat="1">
      <c r="A1800" s="66"/>
      <c r="H1800" s="3"/>
    </row>
    <row r="1801" spans="1:8" s="1" customFormat="1">
      <c r="A1801" s="66"/>
      <c r="H1801" s="3"/>
    </row>
    <row r="1802" spans="1:8" s="1" customFormat="1">
      <c r="A1802" s="66"/>
      <c r="H1802" s="3"/>
    </row>
    <row r="1803" spans="1:8" s="1" customFormat="1">
      <c r="A1803" s="66"/>
      <c r="H1803" s="3"/>
    </row>
    <row r="1804" spans="1:8" s="1" customFormat="1">
      <c r="A1804" s="66"/>
      <c r="H1804" s="3"/>
    </row>
    <row r="1805" spans="1:8" s="1" customFormat="1">
      <c r="A1805" s="66"/>
      <c r="H1805" s="3"/>
    </row>
    <row r="1806" spans="1:8" s="1" customFormat="1">
      <c r="A1806" s="66"/>
      <c r="H1806" s="3"/>
    </row>
    <row r="1807" spans="1:8" s="1" customFormat="1">
      <c r="A1807" s="66"/>
      <c r="H1807" s="3"/>
    </row>
    <row r="1808" spans="1:8" s="1" customFormat="1">
      <c r="A1808" s="66"/>
      <c r="H1808" s="3"/>
    </row>
    <row r="1809" spans="1:8" s="1" customFormat="1">
      <c r="A1809" s="66"/>
      <c r="H1809" s="3"/>
    </row>
    <row r="1810" spans="1:8" s="1" customFormat="1">
      <c r="A1810" s="66"/>
      <c r="H1810" s="3"/>
    </row>
    <row r="1811" spans="1:8" s="1" customFormat="1">
      <c r="A1811" s="66"/>
      <c r="H1811" s="3"/>
    </row>
    <row r="1812" spans="1:8" s="1" customFormat="1">
      <c r="A1812" s="66"/>
      <c r="H1812" s="3"/>
    </row>
    <row r="1813" spans="1:8" s="1" customFormat="1">
      <c r="A1813" s="66"/>
      <c r="H1813" s="3"/>
    </row>
    <row r="1814" spans="1:8" s="1" customFormat="1">
      <c r="A1814" s="66"/>
      <c r="H1814" s="3"/>
    </row>
    <row r="1815" spans="1:8" s="1" customFormat="1">
      <c r="A1815" s="66"/>
      <c r="H1815" s="3"/>
    </row>
    <row r="1816" spans="1:8" s="1" customFormat="1">
      <c r="A1816" s="66"/>
      <c r="H1816" s="3"/>
    </row>
    <row r="1817" spans="1:8" s="1" customFormat="1">
      <c r="A1817" s="66"/>
      <c r="H1817" s="3"/>
    </row>
    <row r="1818" spans="1:8" s="1" customFormat="1">
      <c r="A1818" s="66"/>
      <c r="H1818" s="3"/>
    </row>
    <row r="1819" spans="1:8" s="1" customFormat="1">
      <c r="A1819" s="66"/>
      <c r="H1819" s="3"/>
    </row>
    <row r="1820" spans="1:8" s="1" customFormat="1">
      <c r="A1820" s="66"/>
      <c r="H1820" s="3"/>
    </row>
    <row r="1821" spans="1:8" s="1" customFormat="1">
      <c r="A1821" s="66"/>
      <c r="H1821" s="3"/>
    </row>
    <row r="1822" spans="1:8" s="1" customFormat="1">
      <c r="A1822" s="66"/>
      <c r="H1822" s="3"/>
    </row>
    <row r="1823" spans="1:8" s="1" customFormat="1">
      <c r="A1823" s="66"/>
      <c r="H1823" s="3"/>
    </row>
    <row r="1824" spans="1:8" s="1" customFormat="1">
      <c r="A1824" s="66"/>
      <c r="H1824" s="3"/>
    </row>
    <row r="1825" spans="1:8" s="1" customFormat="1">
      <c r="A1825" s="66"/>
      <c r="H1825" s="3"/>
    </row>
    <row r="1826" spans="1:8" s="1" customFormat="1">
      <c r="A1826" s="66"/>
      <c r="H1826" s="3"/>
    </row>
    <row r="1827" spans="1:8" s="1" customFormat="1">
      <c r="A1827" s="66"/>
      <c r="H1827" s="3"/>
    </row>
    <row r="1828" spans="1:8" s="1" customFormat="1">
      <c r="A1828" s="66"/>
      <c r="H1828" s="3"/>
    </row>
    <row r="1829" spans="1:8" s="1" customFormat="1">
      <c r="A1829" s="66"/>
      <c r="H1829" s="3"/>
    </row>
    <row r="1830" spans="1:8" s="1" customFormat="1">
      <c r="A1830" s="66"/>
      <c r="H1830" s="3"/>
    </row>
    <row r="1831" spans="1:8" s="1" customFormat="1">
      <c r="A1831" s="66"/>
      <c r="H1831" s="3"/>
    </row>
    <row r="1832" spans="1:8" s="1" customFormat="1">
      <c r="A1832" s="66"/>
      <c r="H1832" s="3"/>
    </row>
    <row r="1833" spans="1:8" s="1" customFormat="1">
      <c r="A1833" s="66"/>
      <c r="H1833" s="3"/>
    </row>
    <row r="1834" spans="1:8" s="1" customFormat="1">
      <c r="A1834" s="66"/>
      <c r="H1834" s="3"/>
    </row>
    <row r="1835" spans="1:8" s="1" customFormat="1">
      <c r="A1835" s="66"/>
      <c r="H1835" s="3"/>
    </row>
    <row r="1836" spans="1:8" s="1" customFormat="1">
      <c r="A1836" s="66"/>
      <c r="H1836" s="3"/>
    </row>
    <row r="1837" spans="1:8" s="1" customFormat="1">
      <c r="A1837" s="66"/>
      <c r="H1837" s="3"/>
    </row>
    <row r="1838" spans="1:8" s="1" customFormat="1">
      <c r="A1838" s="66"/>
      <c r="H1838" s="3"/>
    </row>
    <row r="1839" spans="1:8" s="1" customFormat="1">
      <c r="A1839" s="66"/>
      <c r="H1839" s="3"/>
    </row>
    <row r="1840" spans="1:8" s="1" customFormat="1">
      <c r="A1840" s="66"/>
      <c r="H1840" s="3"/>
    </row>
    <row r="1841" spans="1:8" s="1" customFormat="1">
      <c r="A1841" s="66"/>
      <c r="H1841" s="3"/>
    </row>
    <row r="1842" spans="1:8" s="1" customFormat="1">
      <c r="A1842" s="66"/>
      <c r="H1842" s="3"/>
    </row>
    <row r="1843" spans="1:8" s="1" customFormat="1">
      <c r="A1843" s="66"/>
      <c r="H1843" s="3"/>
    </row>
    <row r="1844" spans="1:8" s="1" customFormat="1">
      <c r="A1844" s="66"/>
      <c r="H1844" s="3"/>
    </row>
    <row r="1845" spans="1:8" s="1" customFormat="1">
      <c r="A1845" s="66"/>
      <c r="H1845" s="3"/>
    </row>
    <row r="1846" spans="1:8" s="1" customFormat="1">
      <c r="A1846" s="66"/>
      <c r="H1846" s="3"/>
    </row>
    <row r="1847" spans="1:8" s="1" customFormat="1">
      <c r="A1847" s="66"/>
      <c r="H1847" s="3"/>
    </row>
    <row r="1848" spans="1:8" s="1" customFormat="1">
      <c r="A1848" s="66"/>
      <c r="H1848" s="3"/>
    </row>
    <row r="1849" spans="1:8" s="1" customFormat="1">
      <c r="A1849" s="66"/>
      <c r="H1849" s="3"/>
    </row>
    <row r="1850" spans="1:8" s="1" customFormat="1">
      <c r="A1850" s="66"/>
      <c r="H1850" s="3"/>
    </row>
    <row r="1851" spans="1:8" s="1" customFormat="1">
      <c r="A1851" s="66"/>
      <c r="H1851" s="3"/>
    </row>
    <row r="1852" spans="1:8" s="1" customFormat="1">
      <c r="A1852" s="66"/>
      <c r="H1852" s="3"/>
    </row>
    <row r="1853" spans="1:8" s="1" customFormat="1">
      <c r="A1853" s="66"/>
      <c r="H1853" s="3"/>
    </row>
    <row r="1854" spans="1:8" s="1" customFormat="1">
      <c r="A1854" s="66"/>
      <c r="H1854" s="3"/>
    </row>
    <row r="1855" spans="1:8" s="1" customFormat="1">
      <c r="A1855" s="66"/>
      <c r="H1855" s="3"/>
    </row>
    <row r="1856" spans="1:8" s="1" customFormat="1">
      <c r="A1856" s="66"/>
      <c r="H1856" s="3"/>
    </row>
    <row r="1857" spans="1:8" s="1" customFormat="1">
      <c r="A1857" s="66"/>
      <c r="H1857" s="3"/>
    </row>
    <row r="1858" spans="1:8" s="1" customFormat="1">
      <c r="A1858" s="66"/>
      <c r="H1858" s="3"/>
    </row>
    <row r="1859" spans="1:8" s="1" customFormat="1">
      <c r="A1859" s="66"/>
      <c r="H1859" s="3"/>
    </row>
    <row r="1860" spans="1:8" s="1" customFormat="1">
      <c r="A1860" s="66"/>
      <c r="H1860" s="3"/>
    </row>
    <row r="1861" spans="1:8" s="1" customFormat="1">
      <c r="A1861" s="66"/>
      <c r="H1861" s="3"/>
    </row>
    <row r="1862" spans="1:8" s="1" customFormat="1">
      <c r="A1862" s="66"/>
      <c r="H1862" s="3"/>
    </row>
    <row r="1863" spans="1:8" s="1" customFormat="1">
      <c r="A1863" s="66"/>
      <c r="H1863" s="3"/>
    </row>
    <row r="1864" spans="1:8" s="1" customFormat="1">
      <c r="A1864" s="66"/>
      <c r="H1864" s="3"/>
    </row>
    <row r="1865" spans="1:8" s="1" customFormat="1">
      <c r="A1865" s="66"/>
      <c r="H1865" s="3"/>
    </row>
    <row r="1866" spans="1:8" s="1" customFormat="1">
      <c r="A1866" s="66"/>
      <c r="H1866" s="3"/>
    </row>
    <row r="1867" spans="1:8" s="1" customFormat="1">
      <c r="A1867" s="66"/>
      <c r="H1867" s="3"/>
    </row>
    <row r="1868" spans="1:8" s="1" customFormat="1">
      <c r="A1868" s="66"/>
      <c r="H1868" s="3"/>
    </row>
    <row r="1869" spans="1:8" s="1" customFormat="1">
      <c r="A1869" s="66"/>
      <c r="H1869" s="3"/>
    </row>
    <row r="1870" spans="1:8" s="1" customFormat="1">
      <c r="A1870" s="66"/>
      <c r="H1870" s="3"/>
    </row>
    <row r="1871" spans="1:8" s="1" customFormat="1">
      <c r="A1871" s="66"/>
      <c r="H1871" s="3"/>
    </row>
    <row r="1872" spans="1:8" s="1" customFormat="1">
      <c r="A1872" s="66"/>
      <c r="H1872" s="3"/>
    </row>
    <row r="1873" spans="1:8" s="1" customFormat="1">
      <c r="A1873" s="66"/>
      <c r="H1873" s="3"/>
    </row>
    <row r="1874" spans="1:8" s="1" customFormat="1">
      <c r="A1874" s="66"/>
      <c r="H1874" s="3"/>
    </row>
    <row r="1875" spans="1:8" s="1" customFormat="1">
      <c r="A1875" s="66"/>
      <c r="H1875" s="3"/>
    </row>
    <row r="1876" spans="1:8" s="1" customFormat="1">
      <c r="A1876" s="66"/>
      <c r="H1876" s="3"/>
    </row>
    <row r="1877" spans="1:8" s="1" customFormat="1">
      <c r="A1877" s="66"/>
      <c r="H1877" s="3"/>
    </row>
    <row r="1878" spans="1:8" s="1" customFormat="1">
      <c r="A1878" s="66"/>
      <c r="H1878" s="3"/>
    </row>
    <row r="1879" spans="1:8" s="1" customFormat="1">
      <c r="A1879" s="66"/>
      <c r="H1879" s="3"/>
    </row>
    <row r="1880" spans="1:8" s="1" customFormat="1">
      <c r="A1880" s="66"/>
      <c r="H1880" s="3"/>
    </row>
    <row r="1881" spans="1:8" s="1" customFormat="1">
      <c r="A1881" s="66"/>
      <c r="H1881" s="3"/>
    </row>
    <row r="1882" spans="1:8" s="1" customFormat="1">
      <c r="A1882" s="66"/>
      <c r="H1882" s="3"/>
    </row>
    <row r="1883" spans="1:8" s="1" customFormat="1">
      <c r="A1883" s="66"/>
      <c r="H1883" s="3"/>
    </row>
    <row r="1884" spans="1:8" s="1" customFormat="1">
      <c r="A1884" s="66"/>
      <c r="H1884" s="3"/>
    </row>
    <row r="1885" spans="1:8" s="1" customFormat="1">
      <c r="A1885" s="66"/>
      <c r="H1885" s="3"/>
    </row>
    <row r="1886" spans="1:8" s="1" customFormat="1">
      <c r="A1886" s="66"/>
      <c r="H1886" s="3"/>
    </row>
    <row r="1887" spans="1:8" s="1" customFormat="1">
      <c r="A1887" s="66"/>
      <c r="H1887" s="3"/>
    </row>
    <row r="1888" spans="1:8" s="1" customFormat="1">
      <c r="A1888" s="66"/>
      <c r="H1888" s="3"/>
    </row>
    <row r="1889" spans="1:8" s="1" customFormat="1">
      <c r="A1889" s="66"/>
      <c r="H1889" s="3"/>
    </row>
    <row r="1890" spans="1:8" s="1" customFormat="1">
      <c r="A1890" s="66"/>
      <c r="H1890" s="3"/>
    </row>
    <row r="1891" spans="1:8" s="1" customFormat="1">
      <c r="A1891" s="66"/>
      <c r="H1891" s="3"/>
    </row>
    <row r="1892" spans="1:8" s="1" customFormat="1">
      <c r="A1892" s="66"/>
      <c r="H1892" s="3"/>
    </row>
    <row r="1893" spans="1:8" s="1" customFormat="1">
      <c r="A1893" s="66"/>
      <c r="H1893" s="3"/>
    </row>
    <row r="1894" spans="1:8" s="1" customFormat="1">
      <c r="A1894" s="66"/>
      <c r="H1894" s="3"/>
    </row>
    <row r="1895" spans="1:8" s="1" customFormat="1">
      <c r="A1895" s="66"/>
      <c r="H1895" s="3"/>
    </row>
    <row r="1896" spans="1:8" s="1" customFormat="1">
      <c r="A1896" s="66"/>
      <c r="H1896" s="3"/>
    </row>
    <row r="1897" spans="1:8" s="1" customFormat="1">
      <c r="A1897" s="66"/>
      <c r="H1897" s="3"/>
    </row>
    <row r="1898" spans="1:8" s="1" customFormat="1">
      <c r="A1898" s="66"/>
      <c r="H1898" s="3"/>
    </row>
    <row r="1899" spans="1:8" s="1" customFormat="1">
      <c r="A1899" s="66"/>
      <c r="H1899" s="3"/>
    </row>
    <row r="1900" spans="1:8" s="1" customFormat="1">
      <c r="A1900" s="66"/>
      <c r="H1900" s="3"/>
    </row>
    <row r="1901" spans="1:8" s="1" customFormat="1">
      <c r="A1901" s="66"/>
      <c r="H1901" s="3"/>
    </row>
    <row r="1902" spans="1:8" s="1" customFormat="1">
      <c r="A1902" s="66"/>
      <c r="H1902" s="3"/>
    </row>
    <row r="1903" spans="1:8" s="1" customFormat="1">
      <c r="A1903" s="66"/>
      <c r="H1903" s="3"/>
    </row>
    <row r="1904" spans="1:8" s="1" customFormat="1">
      <c r="A1904" s="66"/>
      <c r="H1904" s="3"/>
    </row>
    <row r="1905" spans="1:8" s="1" customFormat="1">
      <c r="A1905" s="66"/>
      <c r="H1905" s="3"/>
    </row>
    <row r="1906" spans="1:8" s="1" customFormat="1">
      <c r="A1906" s="66"/>
      <c r="H1906" s="3"/>
    </row>
    <row r="1907" spans="1:8" s="1" customFormat="1">
      <c r="A1907" s="66"/>
      <c r="H1907" s="3"/>
    </row>
    <row r="1908" spans="1:8" s="1" customFormat="1">
      <c r="A1908" s="66"/>
      <c r="H1908" s="3"/>
    </row>
    <row r="1909" spans="1:8" s="1" customFormat="1">
      <c r="A1909" s="66"/>
      <c r="H1909" s="3"/>
    </row>
    <row r="1910" spans="1:8" s="1" customFormat="1">
      <c r="A1910" s="66"/>
      <c r="H1910" s="3"/>
    </row>
    <row r="1911" spans="1:8" s="1" customFormat="1">
      <c r="A1911" s="66"/>
      <c r="H1911" s="3"/>
    </row>
    <row r="1912" spans="1:8" s="1" customFormat="1">
      <c r="A1912" s="66"/>
      <c r="H1912" s="3"/>
    </row>
    <row r="1913" spans="1:8" s="1" customFormat="1">
      <c r="A1913" s="66"/>
      <c r="H1913" s="3"/>
    </row>
    <row r="1914" spans="1:8" s="1" customFormat="1">
      <c r="A1914" s="66"/>
      <c r="H1914" s="3"/>
    </row>
    <row r="1915" spans="1:8" s="1" customFormat="1">
      <c r="A1915" s="66"/>
      <c r="H1915" s="3"/>
    </row>
    <row r="1916" spans="1:8" s="1" customFormat="1">
      <c r="A1916" s="66"/>
      <c r="H1916" s="3"/>
    </row>
    <row r="1917" spans="1:8" s="1" customFormat="1">
      <c r="A1917" s="66"/>
      <c r="H1917" s="3"/>
    </row>
    <row r="1918" spans="1:8" s="1" customFormat="1">
      <c r="A1918" s="66"/>
      <c r="H1918" s="3"/>
    </row>
    <row r="1919" spans="1:8" s="1" customFormat="1">
      <c r="A1919" s="66"/>
      <c r="H1919" s="3"/>
    </row>
    <row r="1920" spans="1:8" s="1" customFormat="1">
      <c r="A1920" s="66"/>
      <c r="H1920" s="3"/>
    </row>
    <row r="1921" spans="1:8" s="1" customFormat="1">
      <c r="A1921" s="66"/>
      <c r="H1921" s="3"/>
    </row>
    <row r="1922" spans="1:8" s="1" customFormat="1">
      <c r="A1922" s="66"/>
      <c r="H1922" s="3"/>
    </row>
    <row r="1923" spans="1:8" s="1" customFormat="1">
      <c r="A1923" s="66"/>
      <c r="H1923" s="3"/>
    </row>
    <row r="1924" spans="1:8" s="1" customFormat="1">
      <c r="A1924" s="66"/>
      <c r="H1924" s="3"/>
    </row>
    <row r="1925" spans="1:8" s="1" customFormat="1">
      <c r="A1925" s="66"/>
      <c r="H1925" s="3"/>
    </row>
    <row r="1926" spans="1:8" s="1" customFormat="1">
      <c r="A1926" s="66"/>
      <c r="H1926" s="3"/>
    </row>
    <row r="1927" spans="1:8" s="1" customFormat="1">
      <c r="A1927" s="66"/>
      <c r="H1927" s="3"/>
    </row>
    <row r="1928" spans="1:8" s="1" customFormat="1">
      <c r="A1928" s="66"/>
      <c r="H1928" s="3"/>
    </row>
    <row r="1929" spans="1:8" s="1" customFormat="1">
      <c r="A1929" s="66"/>
      <c r="H1929" s="3"/>
    </row>
    <row r="1930" spans="1:8" s="1" customFormat="1">
      <c r="A1930" s="66"/>
      <c r="H1930" s="3"/>
    </row>
    <row r="1931" spans="1:8" s="1" customFormat="1">
      <c r="A1931" s="66"/>
      <c r="H1931" s="3"/>
    </row>
    <row r="1932" spans="1:8" s="1" customFormat="1">
      <c r="A1932" s="66"/>
      <c r="H1932" s="3"/>
    </row>
    <row r="1933" spans="1:8" s="1" customFormat="1">
      <c r="A1933" s="66"/>
      <c r="H1933" s="3"/>
    </row>
    <row r="1934" spans="1:8" s="1" customFormat="1">
      <c r="A1934" s="66"/>
      <c r="H1934" s="3"/>
    </row>
    <row r="1935" spans="1:8" s="1" customFormat="1">
      <c r="A1935" s="66"/>
      <c r="H1935" s="3"/>
    </row>
    <row r="1936" spans="1:8" s="1" customFormat="1">
      <c r="A1936" s="66"/>
      <c r="H1936" s="3"/>
    </row>
    <row r="1937" spans="1:8" s="1" customFormat="1">
      <c r="A1937" s="66"/>
      <c r="H1937" s="3"/>
    </row>
    <row r="1938" spans="1:8" s="1" customFormat="1">
      <c r="A1938" s="66"/>
      <c r="H1938" s="3"/>
    </row>
    <row r="1939" spans="1:8" s="1" customFormat="1">
      <c r="A1939" s="66"/>
      <c r="H1939" s="3"/>
    </row>
    <row r="1940" spans="1:8" s="1" customFormat="1">
      <c r="A1940" s="66"/>
      <c r="H1940" s="3"/>
    </row>
    <row r="1941" spans="1:8" s="1" customFormat="1">
      <c r="A1941" s="66"/>
      <c r="H1941" s="3"/>
    </row>
    <row r="1942" spans="1:8" s="1" customFormat="1">
      <c r="A1942" s="66"/>
      <c r="H1942" s="3"/>
    </row>
    <row r="1943" spans="1:8" s="1" customFormat="1">
      <c r="A1943" s="66"/>
      <c r="H1943" s="3"/>
    </row>
    <row r="1944" spans="1:8" s="1" customFormat="1">
      <c r="A1944" s="66"/>
      <c r="H1944" s="3"/>
    </row>
    <row r="1945" spans="1:8" s="1" customFormat="1">
      <c r="A1945" s="66"/>
      <c r="H1945" s="3"/>
    </row>
    <row r="1946" spans="1:8" s="1" customFormat="1">
      <c r="A1946" s="66"/>
      <c r="H1946" s="3"/>
    </row>
    <row r="1947" spans="1:8" s="1" customFormat="1">
      <c r="A1947" s="66"/>
      <c r="H1947" s="3"/>
    </row>
    <row r="1948" spans="1:8" s="1" customFormat="1">
      <c r="A1948" s="66"/>
      <c r="H1948" s="3"/>
    </row>
    <row r="1949" spans="1:8" s="1" customFormat="1">
      <c r="A1949" s="66"/>
      <c r="H1949" s="3"/>
    </row>
    <row r="1950" spans="1:8" s="1" customFormat="1">
      <c r="A1950" s="66"/>
      <c r="H1950" s="3"/>
    </row>
    <row r="1951" spans="1:8" s="1" customFormat="1">
      <c r="A1951" s="66"/>
      <c r="H1951" s="3"/>
    </row>
    <row r="1952" spans="1:8" s="1" customFormat="1">
      <c r="A1952" s="66"/>
      <c r="H1952" s="3"/>
    </row>
    <row r="1953" spans="1:8" s="1" customFormat="1">
      <c r="A1953" s="66"/>
      <c r="H1953" s="3"/>
    </row>
    <row r="1954" spans="1:8" s="1" customFormat="1">
      <c r="A1954" s="66"/>
      <c r="H1954" s="3"/>
    </row>
    <row r="1955" spans="1:8" s="1" customFormat="1">
      <c r="A1955" s="66"/>
      <c r="H1955" s="3"/>
    </row>
    <row r="1956" spans="1:8" s="1" customFormat="1">
      <c r="A1956" s="66"/>
      <c r="H1956" s="3"/>
    </row>
    <row r="1957" spans="1:8" s="1" customFormat="1">
      <c r="A1957" s="66"/>
      <c r="H1957" s="3"/>
    </row>
    <row r="1958" spans="1:8" s="1" customFormat="1">
      <c r="A1958" s="66"/>
      <c r="H1958" s="3"/>
    </row>
    <row r="1959" spans="1:8" s="1" customFormat="1">
      <c r="A1959" s="66"/>
      <c r="H1959" s="3"/>
    </row>
    <row r="1960" spans="1:8" s="1" customFormat="1">
      <c r="A1960" s="66"/>
      <c r="H1960" s="3"/>
    </row>
    <row r="1961" spans="1:8" s="1" customFormat="1">
      <c r="A1961" s="66"/>
      <c r="H1961" s="3"/>
    </row>
    <row r="1962" spans="1:8" s="1" customFormat="1">
      <c r="A1962" s="66"/>
      <c r="H1962" s="3"/>
    </row>
    <row r="1963" spans="1:8" s="1" customFormat="1">
      <c r="A1963" s="66"/>
      <c r="H1963" s="3"/>
    </row>
    <row r="1964" spans="1:8" s="1" customFormat="1">
      <c r="A1964" s="66"/>
      <c r="H1964" s="3"/>
    </row>
    <row r="1965" spans="1:8" s="1" customFormat="1">
      <c r="A1965" s="66"/>
      <c r="H1965" s="3"/>
    </row>
    <row r="1966" spans="1:8" s="1" customFormat="1">
      <c r="A1966" s="66"/>
      <c r="H1966" s="3"/>
    </row>
    <row r="1967" spans="1:8" s="1" customFormat="1">
      <c r="A1967" s="66"/>
      <c r="H1967" s="3"/>
    </row>
    <row r="1968" spans="1:8" s="1" customFormat="1">
      <c r="A1968" s="66"/>
      <c r="H1968" s="3"/>
    </row>
    <row r="1969" spans="1:8" s="1" customFormat="1">
      <c r="A1969" s="66"/>
      <c r="H1969" s="3"/>
    </row>
    <row r="1970" spans="1:8" s="1" customFormat="1">
      <c r="A1970" s="66"/>
      <c r="H1970" s="3"/>
    </row>
    <row r="1971" spans="1:8" s="1" customFormat="1">
      <c r="A1971" s="66"/>
      <c r="H1971" s="3"/>
    </row>
    <row r="1972" spans="1:8" s="1" customFormat="1">
      <c r="A1972" s="66"/>
      <c r="H1972" s="3"/>
    </row>
    <row r="1973" spans="1:8" s="1" customFormat="1">
      <c r="A1973" s="66"/>
      <c r="H1973" s="3"/>
    </row>
    <row r="1974" spans="1:8" s="1" customFormat="1">
      <c r="A1974" s="66"/>
      <c r="H1974" s="3"/>
    </row>
    <row r="1975" spans="1:8" s="1" customFormat="1">
      <c r="A1975" s="66"/>
      <c r="H1975" s="3"/>
    </row>
    <row r="1976" spans="1:8" s="1" customFormat="1">
      <c r="A1976" s="66"/>
      <c r="H1976" s="3"/>
    </row>
    <row r="1977" spans="1:8" s="1" customFormat="1">
      <c r="A1977" s="66"/>
      <c r="H1977" s="3"/>
    </row>
    <row r="1978" spans="1:8" s="1" customFormat="1">
      <c r="A1978" s="66"/>
      <c r="H1978" s="3"/>
    </row>
    <row r="1979" spans="1:8" s="1" customFormat="1">
      <c r="A1979" s="66"/>
      <c r="H1979" s="3"/>
    </row>
    <row r="1980" spans="1:8" s="1" customFormat="1">
      <c r="A1980" s="66"/>
      <c r="H1980" s="3"/>
    </row>
    <row r="1981" spans="1:8" s="1" customFormat="1">
      <c r="A1981" s="66"/>
      <c r="H1981" s="3"/>
    </row>
    <row r="1982" spans="1:8" s="1" customFormat="1">
      <c r="A1982" s="66"/>
      <c r="H1982" s="3"/>
    </row>
    <row r="1983" spans="1:8" s="1" customFormat="1">
      <c r="A1983" s="66"/>
      <c r="H1983" s="3"/>
    </row>
    <row r="1984" spans="1:8" s="1" customFormat="1">
      <c r="A1984" s="66"/>
      <c r="H1984" s="3"/>
    </row>
    <row r="1985" spans="1:8" s="1" customFormat="1">
      <c r="A1985" s="66"/>
      <c r="H1985" s="3"/>
    </row>
    <row r="1986" spans="1:8" s="1" customFormat="1">
      <c r="A1986" s="66"/>
      <c r="H1986" s="3"/>
    </row>
    <row r="1987" spans="1:8" s="1" customFormat="1">
      <c r="A1987" s="66"/>
      <c r="H1987" s="3"/>
    </row>
    <row r="1988" spans="1:8" s="1" customFormat="1">
      <c r="A1988" s="66"/>
      <c r="H1988" s="3"/>
    </row>
    <row r="1989" spans="1:8" s="1" customFormat="1">
      <c r="A1989" s="66"/>
      <c r="H1989" s="3"/>
    </row>
    <row r="1990" spans="1:8" s="1" customFormat="1">
      <c r="A1990" s="66"/>
      <c r="H1990" s="3"/>
    </row>
    <row r="1991" spans="1:8" s="1" customFormat="1">
      <c r="A1991" s="66"/>
      <c r="H1991" s="3"/>
    </row>
    <row r="1992" spans="1:8" s="1" customFormat="1">
      <c r="A1992" s="66"/>
      <c r="H1992" s="3"/>
    </row>
    <row r="1993" spans="1:8" s="1" customFormat="1">
      <c r="A1993" s="66"/>
      <c r="H1993" s="3"/>
    </row>
    <row r="1994" spans="1:8" s="1" customFormat="1">
      <c r="A1994" s="66"/>
      <c r="H1994" s="3"/>
    </row>
    <row r="1995" spans="1:8" s="1" customFormat="1">
      <c r="A1995" s="66"/>
      <c r="H1995" s="3"/>
    </row>
    <row r="1996" spans="1:8" s="1" customFormat="1">
      <c r="A1996" s="66"/>
      <c r="H1996" s="3"/>
    </row>
    <row r="1997" spans="1:8" s="1" customFormat="1">
      <c r="A1997" s="66"/>
      <c r="H1997" s="3"/>
    </row>
    <row r="1998" spans="1:8" s="1" customFormat="1">
      <c r="A1998" s="66"/>
      <c r="H1998" s="3"/>
    </row>
    <row r="1999" spans="1:8" s="1" customFormat="1">
      <c r="A1999" s="66"/>
      <c r="H1999" s="3"/>
    </row>
    <row r="2000" spans="1:8" s="1" customFormat="1">
      <c r="A2000" s="66"/>
      <c r="H2000" s="3"/>
    </row>
    <row r="2001" spans="1:8" s="1" customFormat="1">
      <c r="A2001" s="66"/>
      <c r="H2001" s="3"/>
    </row>
    <row r="2002" spans="1:8" s="1" customFormat="1">
      <c r="A2002" s="66"/>
      <c r="H2002" s="3"/>
    </row>
    <row r="2003" spans="1:8" s="1" customFormat="1">
      <c r="A2003" s="66"/>
      <c r="H2003" s="3"/>
    </row>
    <row r="2004" spans="1:8" s="1" customFormat="1">
      <c r="A2004" s="66"/>
      <c r="H2004" s="3"/>
    </row>
    <row r="2005" spans="1:8" s="1" customFormat="1">
      <c r="A2005" s="66"/>
      <c r="H2005" s="3"/>
    </row>
    <row r="2006" spans="1:8" s="1" customFormat="1">
      <c r="A2006" s="66"/>
      <c r="H2006" s="3"/>
    </row>
    <row r="2007" spans="1:8" s="1" customFormat="1">
      <c r="A2007" s="66"/>
      <c r="H2007" s="3"/>
    </row>
    <row r="2008" spans="1:8" s="1" customFormat="1">
      <c r="A2008" s="66"/>
      <c r="H2008" s="3"/>
    </row>
    <row r="2009" spans="1:8" s="1" customFormat="1">
      <c r="A2009" s="66"/>
      <c r="H2009" s="3"/>
    </row>
    <row r="2010" spans="1:8" s="1" customFormat="1">
      <c r="A2010" s="66"/>
      <c r="H2010" s="3"/>
    </row>
    <row r="2011" spans="1:8" s="1" customFormat="1">
      <c r="A2011" s="66"/>
      <c r="H2011" s="3"/>
    </row>
    <row r="2012" spans="1:8" s="1" customFormat="1">
      <c r="A2012" s="66"/>
      <c r="H2012" s="3"/>
    </row>
    <row r="2013" spans="1:8" s="1" customFormat="1">
      <c r="A2013" s="66"/>
      <c r="H2013" s="3"/>
    </row>
    <row r="2014" spans="1:8" s="1" customFormat="1">
      <c r="A2014" s="66"/>
      <c r="H2014" s="3"/>
    </row>
    <row r="2015" spans="1:8" s="1" customFormat="1">
      <c r="A2015" s="66"/>
      <c r="H2015" s="3"/>
    </row>
    <row r="2016" spans="1:8" s="1" customFormat="1">
      <c r="A2016" s="66"/>
      <c r="H2016" s="3"/>
    </row>
    <row r="2017" spans="1:8" s="1" customFormat="1">
      <c r="A2017" s="66"/>
      <c r="H2017" s="3"/>
    </row>
    <row r="2018" spans="1:8" s="1" customFormat="1">
      <c r="A2018" s="66"/>
      <c r="H2018" s="3"/>
    </row>
    <row r="2019" spans="1:8" s="1" customFormat="1">
      <c r="A2019" s="66"/>
      <c r="H2019" s="3"/>
    </row>
    <row r="2020" spans="1:8" s="1" customFormat="1">
      <c r="A2020" s="66"/>
      <c r="H2020" s="3"/>
    </row>
    <row r="2021" spans="1:8" s="1" customFormat="1">
      <c r="A2021" s="66"/>
      <c r="H2021" s="3"/>
    </row>
    <row r="2022" spans="1:8" s="1" customFormat="1">
      <c r="A2022" s="66"/>
      <c r="H2022" s="3"/>
    </row>
    <row r="2023" spans="1:8" s="1" customFormat="1">
      <c r="A2023" s="66"/>
      <c r="H2023" s="3"/>
    </row>
    <row r="2024" spans="1:8" s="1" customFormat="1">
      <c r="A2024" s="66"/>
      <c r="H2024" s="3"/>
    </row>
    <row r="2025" spans="1:8" s="1" customFormat="1">
      <c r="A2025" s="66"/>
      <c r="H2025" s="3"/>
    </row>
    <row r="2026" spans="1:8" s="1" customFormat="1">
      <c r="A2026" s="66"/>
      <c r="H2026" s="3"/>
    </row>
    <row r="2027" spans="1:8" s="1" customFormat="1">
      <c r="A2027" s="66"/>
      <c r="H2027" s="3"/>
    </row>
    <row r="2028" spans="1:8" s="1" customFormat="1">
      <c r="A2028" s="66"/>
      <c r="H2028" s="3"/>
    </row>
    <row r="2029" spans="1:8" s="1" customFormat="1">
      <c r="A2029" s="66"/>
      <c r="H2029" s="3"/>
    </row>
    <row r="2030" spans="1:8" s="1" customFormat="1">
      <c r="A2030" s="66"/>
      <c r="H2030" s="3"/>
    </row>
    <row r="2031" spans="1:8" s="1" customFormat="1">
      <c r="A2031" s="66"/>
      <c r="H2031" s="3"/>
    </row>
    <row r="2032" spans="1:8" s="1" customFormat="1">
      <c r="A2032" s="66"/>
      <c r="H2032" s="3"/>
    </row>
    <row r="2033" spans="1:8" s="1" customFormat="1">
      <c r="A2033" s="66"/>
      <c r="H2033" s="3"/>
    </row>
    <row r="2034" spans="1:8" s="1" customFormat="1">
      <c r="A2034" s="66"/>
      <c r="H2034" s="3"/>
    </row>
    <row r="2035" spans="1:8" s="1" customFormat="1">
      <c r="A2035" s="66"/>
      <c r="H2035" s="3"/>
    </row>
    <row r="2036" spans="1:8" s="1" customFormat="1">
      <c r="A2036" s="66"/>
      <c r="H2036" s="3"/>
    </row>
    <row r="2037" spans="1:8" s="1" customFormat="1">
      <c r="A2037" s="66"/>
      <c r="H2037" s="3"/>
    </row>
    <row r="2038" spans="1:8" s="1" customFormat="1">
      <c r="A2038" s="66"/>
      <c r="H2038" s="3"/>
    </row>
    <row r="2039" spans="1:8" s="1" customFormat="1">
      <c r="A2039" s="66"/>
      <c r="H2039" s="3"/>
    </row>
    <row r="2040" spans="1:8" s="1" customFormat="1">
      <c r="A2040" s="66"/>
      <c r="H2040" s="3"/>
    </row>
    <row r="2041" spans="1:8" s="1" customFormat="1">
      <c r="A2041" s="66"/>
      <c r="H2041" s="3"/>
    </row>
    <row r="2042" spans="1:8" s="1" customFormat="1">
      <c r="A2042" s="66"/>
      <c r="H2042" s="3"/>
    </row>
    <row r="2043" spans="1:8" s="1" customFormat="1">
      <c r="A2043" s="66"/>
      <c r="H2043" s="3"/>
    </row>
    <row r="2044" spans="1:8" s="1" customFormat="1">
      <c r="A2044" s="66"/>
      <c r="H2044" s="3"/>
    </row>
    <row r="2045" spans="1:8" s="1" customFormat="1">
      <c r="A2045" s="66"/>
      <c r="H2045" s="3"/>
    </row>
    <row r="2046" spans="1:8" s="1" customFormat="1">
      <c r="A2046" s="66"/>
      <c r="H2046" s="3"/>
    </row>
    <row r="2047" spans="1:8" s="1" customFormat="1">
      <c r="A2047" s="66"/>
      <c r="H2047" s="3"/>
    </row>
    <row r="2048" spans="1:8" s="1" customFormat="1">
      <c r="A2048" s="66"/>
      <c r="H2048" s="3"/>
    </row>
    <row r="2049" spans="1:8" s="1" customFormat="1">
      <c r="A2049" s="66"/>
      <c r="H2049" s="3"/>
    </row>
    <row r="2050" spans="1:8" s="1" customFormat="1">
      <c r="A2050" s="66"/>
      <c r="H2050" s="3"/>
    </row>
    <row r="2051" spans="1:8" s="1" customFormat="1">
      <c r="A2051" s="66"/>
      <c r="H2051" s="3"/>
    </row>
    <row r="2052" spans="1:8" s="1" customFormat="1">
      <c r="A2052" s="66"/>
      <c r="H2052" s="3"/>
    </row>
    <row r="2053" spans="1:8" s="1" customFormat="1">
      <c r="A2053" s="66"/>
      <c r="H2053" s="3"/>
    </row>
    <row r="2054" spans="1:8" s="1" customFormat="1">
      <c r="A2054" s="66"/>
      <c r="H2054" s="3"/>
    </row>
    <row r="2055" spans="1:8" s="1" customFormat="1">
      <c r="A2055" s="66"/>
      <c r="H2055" s="3"/>
    </row>
    <row r="2056" spans="1:8" s="1" customFormat="1">
      <c r="A2056" s="66"/>
      <c r="H2056" s="3"/>
    </row>
    <row r="2057" spans="1:8" s="1" customFormat="1">
      <c r="A2057" s="66"/>
      <c r="H2057" s="3"/>
    </row>
    <row r="2058" spans="1:8" s="1" customFormat="1">
      <c r="A2058" s="66"/>
      <c r="H2058" s="3"/>
    </row>
    <row r="2059" spans="1:8" s="1" customFormat="1">
      <c r="A2059" s="66"/>
      <c r="H2059" s="3"/>
    </row>
    <row r="2060" spans="1:8" s="1" customFormat="1">
      <c r="A2060" s="66"/>
      <c r="H2060" s="3"/>
    </row>
    <row r="2061" spans="1:8" s="1" customFormat="1">
      <c r="A2061" s="66"/>
      <c r="H2061" s="3"/>
    </row>
    <row r="2062" spans="1:8" s="1" customFormat="1">
      <c r="A2062" s="66"/>
      <c r="H2062" s="3"/>
    </row>
    <row r="2063" spans="1:8" s="1" customFormat="1">
      <c r="A2063" s="66"/>
      <c r="H2063" s="3"/>
    </row>
    <row r="2064" spans="1:8" s="1" customFormat="1">
      <c r="A2064" s="66"/>
      <c r="H2064" s="3"/>
    </row>
    <row r="2065" spans="1:8" s="1" customFormat="1">
      <c r="A2065" s="66"/>
      <c r="H2065" s="3"/>
    </row>
    <row r="2066" spans="1:8" s="1" customFormat="1">
      <c r="A2066" s="66"/>
      <c r="H2066" s="3"/>
    </row>
    <row r="2067" spans="1:8" s="1" customFormat="1">
      <c r="A2067" s="66"/>
      <c r="H2067" s="3"/>
    </row>
    <row r="2068" spans="1:8" s="1" customFormat="1">
      <c r="A2068" s="66"/>
      <c r="H2068" s="3"/>
    </row>
    <row r="2069" spans="1:8" s="1" customFormat="1">
      <c r="A2069" s="66"/>
      <c r="H2069" s="3"/>
    </row>
    <row r="2070" spans="1:8" s="1" customFormat="1">
      <c r="A2070" s="66"/>
      <c r="H2070" s="3"/>
    </row>
    <row r="2071" spans="1:8" s="1" customFormat="1">
      <c r="A2071" s="66"/>
      <c r="H2071" s="3"/>
    </row>
    <row r="2072" spans="1:8" s="1" customFormat="1">
      <c r="A2072" s="66"/>
      <c r="H2072" s="3"/>
    </row>
    <row r="2073" spans="1:8" s="1" customFormat="1">
      <c r="A2073" s="66"/>
      <c r="H2073" s="3"/>
    </row>
    <row r="2074" spans="1:8" s="1" customFormat="1">
      <c r="A2074" s="66"/>
      <c r="H2074" s="3"/>
    </row>
    <row r="2075" spans="1:8" s="1" customFormat="1">
      <c r="A2075" s="66"/>
      <c r="H2075" s="3"/>
    </row>
    <row r="2076" spans="1:8" s="1" customFormat="1">
      <c r="A2076" s="66"/>
      <c r="H2076" s="3"/>
    </row>
    <row r="2077" spans="1:8" s="1" customFormat="1">
      <c r="A2077" s="66"/>
      <c r="H2077" s="3"/>
    </row>
    <row r="2078" spans="1:8" s="1" customFormat="1">
      <c r="A2078" s="66"/>
      <c r="H2078" s="3"/>
    </row>
    <row r="2079" spans="1:8" s="1" customFormat="1">
      <c r="A2079" s="66"/>
      <c r="H2079" s="3"/>
    </row>
    <row r="2080" spans="1:8" s="1" customFormat="1">
      <c r="A2080" s="66"/>
      <c r="H2080" s="3"/>
    </row>
    <row r="2081" spans="1:8" s="1" customFormat="1">
      <c r="A2081" s="66"/>
      <c r="H2081" s="3"/>
    </row>
    <row r="2082" spans="1:8" s="1" customFormat="1">
      <c r="A2082" s="66"/>
      <c r="H2082" s="3"/>
    </row>
    <row r="2083" spans="1:8" s="1" customFormat="1">
      <c r="A2083" s="66"/>
      <c r="H2083" s="3"/>
    </row>
    <row r="2084" spans="1:8" s="1" customFormat="1">
      <c r="A2084" s="66"/>
      <c r="H2084" s="3"/>
    </row>
    <row r="2085" spans="1:8" s="1" customFormat="1">
      <c r="A2085" s="66"/>
      <c r="H2085" s="3"/>
    </row>
    <row r="2086" spans="1:8" s="1" customFormat="1">
      <c r="A2086" s="66"/>
      <c r="H2086" s="3"/>
    </row>
    <row r="2087" spans="1:8" s="1" customFormat="1">
      <c r="A2087" s="66"/>
      <c r="H2087" s="3"/>
    </row>
    <row r="2088" spans="1:8" s="1" customFormat="1">
      <c r="A2088" s="66"/>
      <c r="H2088" s="3"/>
    </row>
    <row r="2089" spans="1:8" s="1" customFormat="1">
      <c r="A2089" s="66"/>
      <c r="H2089" s="3"/>
    </row>
    <row r="2090" spans="1:8" s="1" customFormat="1">
      <c r="A2090" s="66"/>
      <c r="H2090" s="3"/>
    </row>
    <row r="2091" spans="1:8" s="1" customFormat="1">
      <c r="A2091" s="66"/>
      <c r="H2091" s="3"/>
    </row>
    <row r="2092" spans="1:8" s="1" customFormat="1">
      <c r="A2092" s="66"/>
      <c r="H2092" s="3"/>
    </row>
    <row r="2093" spans="1:8" s="1" customFormat="1">
      <c r="A2093" s="66"/>
      <c r="H2093" s="3"/>
    </row>
    <row r="2094" spans="1:8" s="1" customFormat="1">
      <c r="A2094" s="66"/>
      <c r="H2094" s="3"/>
    </row>
    <row r="2095" spans="1:8" s="1" customFormat="1">
      <c r="A2095" s="66"/>
      <c r="H2095" s="3"/>
    </row>
    <row r="2096" spans="1:8" s="1" customFormat="1">
      <c r="A2096" s="66"/>
      <c r="H2096" s="3"/>
    </row>
    <row r="2097" spans="1:8" s="1" customFormat="1">
      <c r="A2097" s="66"/>
      <c r="H2097" s="3"/>
    </row>
    <row r="2098" spans="1:8" s="1" customFormat="1">
      <c r="A2098" s="66"/>
      <c r="H2098" s="3"/>
    </row>
    <row r="2099" spans="1:8" s="1" customFormat="1">
      <c r="A2099" s="66"/>
      <c r="H2099" s="3"/>
    </row>
    <row r="2100" spans="1:8" s="1" customFormat="1">
      <c r="A2100" s="66"/>
      <c r="H2100" s="3"/>
    </row>
    <row r="2101" spans="1:8" s="1" customFormat="1">
      <c r="A2101" s="66"/>
      <c r="H2101" s="3"/>
    </row>
    <row r="2102" spans="1:8" s="1" customFormat="1">
      <c r="A2102" s="66"/>
      <c r="H2102" s="3"/>
    </row>
    <row r="2103" spans="1:8" s="1" customFormat="1">
      <c r="A2103" s="66"/>
      <c r="H2103" s="3"/>
    </row>
    <row r="2104" spans="1:8" s="1" customFormat="1">
      <c r="A2104" s="66"/>
      <c r="H2104" s="3"/>
    </row>
    <row r="2105" spans="1:8" s="1" customFormat="1">
      <c r="A2105" s="66"/>
      <c r="H2105" s="3"/>
    </row>
    <row r="2106" spans="1:8" s="1" customFormat="1">
      <c r="A2106" s="66"/>
      <c r="H2106" s="3"/>
    </row>
    <row r="2107" spans="1:8" s="1" customFormat="1">
      <c r="A2107" s="66"/>
      <c r="H2107" s="3"/>
    </row>
    <row r="2108" spans="1:8" s="1" customFormat="1">
      <c r="A2108" s="66"/>
      <c r="H2108" s="3"/>
    </row>
    <row r="2109" spans="1:8" s="1" customFormat="1">
      <c r="A2109" s="66"/>
      <c r="H2109" s="3"/>
    </row>
    <row r="2110" spans="1:8" s="1" customFormat="1">
      <c r="A2110" s="66"/>
      <c r="H2110" s="3"/>
    </row>
    <row r="2111" spans="1:8" s="1" customFormat="1">
      <c r="A2111" s="66"/>
      <c r="H2111" s="3"/>
    </row>
    <row r="2112" spans="1:8" s="1" customFormat="1">
      <c r="A2112" s="66"/>
      <c r="H2112" s="3"/>
    </row>
    <row r="2113" spans="1:8" s="1" customFormat="1">
      <c r="A2113" s="66"/>
      <c r="H2113" s="3"/>
    </row>
    <row r="2114" spans="1:8" s="1" customFormat="1">
      <c r="A2114" s="66"/>
      <c r="H2114" s="3"/>
    </row>
    <row r="2115" spans="1:8" s="1" customFormat="1">
      <c r="A2115" s="66"/>
      <c r="H2115" s="3"/>
    </row>
    <row r="2116" spans="1:8" s="1" customFormat="1">
      <c r="A2116" s="66"/>
      <c r="H2116" s="3"/>
    </row>
    <row r="2117" spans="1:8" s="1" customFormat="1">
      <c r="A2117" s="66"/>
      <c r="H2117" s="3"/>
    </row>
    <row r="2118" spans="1:8" s="1" customFormat="1">
      <c r="A2118" s="66"/>
      <c r="H2118" s="3"/>
    </row>
    <row r="2119" spans="1:8" s="1" customFormat="1">
      <c r="A2119" s="66"/>
      <c r="H2119" s="3"/>
    </row>
    <row r="2120" spans="1:8" s="1" customFormat="1">
      <c r="A2120" s="66"/>
      <c r="H2120" s="3"/>
    </row>
    <row r="2121" spans="1:8" s="1" customFormat="1">
      <c r="A2121" s="66"/>
      <c r="H2121" s="3"/>
    </row>
    <row r="2122" spans="1:8" s="1" customFormat="1">
      <c r="A2122" s="66"/>
      <c r="H2122" s="3"/>
    </row>
    <row r="2123" spans="1:8" s="1" customFormat="1">
      <c r="A2123" s="66"/>
      <c r="H2123" s="3"/>
    </row>
    <row r="2124" spans="1:8" s="1" customFormat="1">
      <c r="A2124" s="66"/>
      <c r="H2124" s="3"/>
    </row>
    <row r="2125" spans="1:8" s="1" customFormat="1">
      <c r="A2125" s="66"/>
      <c r="H2125" s="3"/>
    </row>
    <row r="2126" spans="1:8" s="1" customFormat="1">
      <c r="A2126" s="66"/>
      <c r="H2126" s="3"/>
    </row>
    <row r="2127" spans="1:8" s="1" customFormat="1">
      <c r="A2127" s="66"/>
      <c r="H2127" s="3"/>
    </row>
    <row r="2128" spans="1:8" s="1" customFormat="1">
      <c r="A2128" s="66"/>
      <c r="H2128" s="3"/>
    </row>
    <row r="2129" spans="1:8" s="1" customFormat="1">
      <c r="A2129" s="66"/>
      <c r="H2129" s="3"/>
    </row>
    <row r="2130" spans="1:8" s="1" customFormat="1">
      <c r="A2130" s="66"/>
      <c r="H2130" s="3"/>
    </row>
    <row r="2131" spans="1:8" s="1" customFormat="1">
      <c r="A2131" s="66"/>
      <c r="H2131" s="3"/>
    </row>
    <row r="2132" spans="1:8" s="1" customFormat="1">
      <c r="A2132" s="66"/>
      <c r="H2132" s="3"/>
    </row>
    <row r="2133" spans="1:8" s="1" customFormat="1">
      <c r="A2133" s="66"/>
      <c r="H2133" s="3"/>
    </row>
    <row r="2134" spans="1:8" s="1" customFormat="1">
      <c r="A2134" s="66"/>
      <c r="H2134" s="3"/>
    </row>
    <row r="2135" spans="1:8" s="1" customFormat="1">
      <c r="A2135" s="66"/>
      <c r="H2135" s="3"/>
    </row>
    <row r="2136" spans="1:8" s="1" customFormat="1">
      <c r="A2136" s="66"/>
      <c r="H2136" s="3"/>
    </row>
    <row r="2137" spans="1:8" s="1" customFormat="1">
      <c r="A2137" s="66"/>
      <c r="H2137" s="3"/>
    </row>
    <row r="2138" spans="1:8" s="1" customFormat="1">
      <c r="A2138" s="66"/>
      <c r="H2138" s="3"/>
    </row>
    <row r="2139" spans="1:8" s="1" customFormat="1">
      <c r="A2139" s="66"/>
      <c r="H2139" s="3"/>
    </row>
    <row r="2140" spans="1:8" s="1" customFormat="1">
      <c r="A2140" s="66"/>
      <c r="H2140" s="3"/>
    </row>
    <row r="2141" spans="1:8" s="1" customFormat="1">
      <c r="A2141" s="66"/>
      <c r="H2141" s="3"/>
    </row>
    <row r="2142" spans="1:8" s="1" customFormat="1">
      <c r="A2142" s="66"/>
      <c r="H2142" s="3"/>
    </row>
    <row r="2143" spans="1:8" s="1" customFormat="1">
      <c r="A2143" s="66"/>
      <c r="H2143" s="3"/>
    </row>
    <row r="2144" spans="1:8" s="1" customFormat="1">
      <c r="A2144" s="66"/>
      <c r="H2144" s="3"/>
    </row>
    <row r="2145" spans="1:8" s="1" customFormat="1">
      <c r="A2145" s="66"/>
      <c r="H2145" s="3"/>
    </row>
    <row r="2146" spans="1:8" s="1" customFormat="1">
      <c r="A2146" s="66"/>
      <c r="H2146" s="3"/>
    </row>
    <row r="2147" spans="1:8" s="1" customFormat="1">
      <c r="A2147" s="66"/>
      <c r="H2147" s="3"/>
    </row>
    <row r="2148" spans="1:8" s="1" customFormat="1">
      <c r="A2148" s="66"/>
      <c r="H2148" s="3"/>
    </row>
    <row r="2149" spans="1:8" s="1" customFormat="1">
      <c r="A2149" s="66"/>
      <c r="H2149" s="3"/>
    </row>
    <row r="2150" spans="1:8" s="1" customFormat="1">
      <c r="A2150" s="66"/>
      <c r="H2150" s="3"/>
    </row>
    <row r="2151" spans="1:8" s="1" customFormat="1">
      <c r="A2151" s="66"/>
      <c r="H2151" s="3"/>
    </row>
    <row r="2152" spans="1:8" s="1" customFormat="1">
      <c r="A2152" s="66"/>
      <c r="H2152" s="3"/>
    </row>
    <row r="2153" spans="1:8" s="1" customFormat="1">
      <c r="A2153" s="66"/>
      <c r="H2153" s="3"/>
    </row>
    <row r="2154" spans="1:8" s="1" customFormat="1">
      <c r="A2154" s="66"/>
      <c r="H2154" s="3"/>
    </row>
    <row r="2155" spans="1:8" s="1" customFormat="1">
      <c r="A2155" s="66"/>
      <c r="H2155" s="3"/>
    </row>
    <row r="2156" spans="1:8" s="1" customFormat="1">
      <c r="A2156" s="66"/>
      <c r="H2156" s="3"/>
    </row>
    <row r="2157" spans="1:8" s="1" customFormat="1">
      <c r="A2157" s="66"/>
      <c r="H2157" s="3"/>
    </row>
    <row r="2158" spans="1:8" s="1" customFormat="1">
      <c r="A2158" s="66"/>
      <c r="H2158" s="3"/>
    </row>
    <row r="2159" spans="1:8" s="1" customFormat="1">
      <c r="A2159" s="66"/>
      <c r="H2159" s="3"/>
    </row>
    <row r="2160" spans="1:8" s="1" customFormat="1">
      <c r="A2160" s="66"/>
      <c r="H2160" s="3"/>
    </row>
    <row r="2161" spans="1:8" s="1" customFormat="1">
      <c r="A2161" s="66"/>
      <c r="H2161" s="3"/>
    </row>
    <row r="2162" spans="1:8" s="1" customFormat="1">
      <c r="A2162" s="66"/>
      <c r="H2162" s="3"/>
    </row>
    <row r="2163" spans="1:8" s="1" customFormat="1">
      <c r="A2163" s="66"/>
      <c r="H2163" s="3"/>
    </row>
    <row r="2164" spans="1:8" s="1" customFormat="1">
      <c r="A2164" s="66"/>
      <c r="H2164" s="3"/>
    </row>
    <row r="2165" spans="1:8" s="1" customFormat="1">
      <c r="A2165" s="66"/>
      <c r="H2165" s="3"/>
    </row>
    <row r="2166" spans="1:8" s="1" customFormat="1">
      <c r="A2166" s="66"/>
      <c r="H2166" s="3"/>
    </row>
    <row r="2167" spans="1:8" s="1" customFormat="1">
      <c r="A2167" s="66"/>
      <c r="H2167" s="3"/>
    </row>
    <row r="2168" spans="1:8" s="1" customFormat="1">
      <c r="A2168" s="66"/>
      <c r="H2168" s="3"/>
    </row>
    <row r="2169" spans="1:8" s="1" customFormat="1">
      <c r="A2169" s="66"/>
      <c r="H2169" s="3"/>
    </row>
    <row r="2170" spans="1:8" s="1" customFormat="1">
      <c r="A2170" s="66"/>
      <c r="H2170" s="3"/>
    </row>
    <row r="2171" spans="1:8" s="1" customFormat="1">
      <c r="A2171" s="66"/>
      <c r="H2171" s="3"/>
    </row>
    <row r="2172" spans="1:8" s="1" customFormat="1">
      <c r="A2172" s="66"/>
      <c r="H2172" s="3"/>
    </row>
    <row r="2173" spans="1:8" s="1" customFormat="1">
      <c r="A2173" s="66"/>
      <c r="H2173" s="3"/>
    </row>
    <row r="2174" spans="1:8" s="1" customFormat="1">
      <c r="A2174" s="66"/>
      <c r="H2174" s="3"/>
    </row>
    <row r="2175" spans="1:8" s="1" customFormat="1">
      <c r="A2175" s="66"/>
      <c r="H2175" s="3"/>
    </row>
    <row r="2176" spans="1:8" s="1" customFormat="1">
      <c r="A2176" s="66"/>
      <c r="H2176" s="3"/>
    </row>
    <row r="2177" spans="1:8" s="1" customFormat="1">
      <c r="A2177" s="66"/>
      <c r="H2177" s="3"/>
    </row>
    <row r="2178" spans="1:8" s="1" customFormat="1">
      <c r="A2178" s="66"/>
      <c r="H2178" s="3"/>
    </row>
    <row r="2179" spans="1:8" s="1" customFormat="1">
      <c r="A2179" s="66"/>
      <c r="H2179" s="3"/>
    </row>
    <row r="2180" spans="1:8" s="1" customFormat="1">
      <c r="A2180" s="66"/>
      <c r="H2180" s="3"/>
    </row>
    <row r="2181" spans="1:8" s="1" customFormat="1">
      <c r="A2181" s="66"/>
      <c r="H2181" s="3"/>
    </row>
    <row r="2182" spans="1:8" s="1" customFormat="1">
      <c r="A2182" s="66"/>
      <c r="H2182" s="3"/>
    </row>
    <row r="2183" spans="1:8" s="1" customFormat="1">
      <c r="A2183" s="66"/>
      <c r="H2183" s="3"/>
    </row>
    <row r="2184" spans="1:8" s="1" customFormat="1">
      <c r="A2184" s="66"/>
      <c r="H2184" s="3"/>
    </row>
    <row r="2185" spans="1:8" s="1" customFormat="1">
      <c r="A2185" s="66"/>
      <c r="H2185" s="3"/>
    </row>
    <row r="2186" spans="1:8" s="1" customFormat="1">
      <c r="A2186" s="66"/>
      <c r="H2186" s="3"/>
    </row>
    <row r="2187" spans="1:8" s="1" customFormat="1">
      <c r="A2187" s="66"/>
      <c r="H2187" s="3"/>
    </row>
    <row r="2188" spans="1:8" s="1" customFormat="1">
      <c r="A2188" s="66"/>
      <c r="H2188" s="3"/>
    </row>
    <row r="2189" spans="1:8" s="1" customFormat="1">
      <c r="A2189" s="66"/>
      <c r="H2189" s="3"/>
    </row>
    <row r="2190" spans="1:8" s="1" customFormat="1">
      <c r="A2190" s="66"/>
      <c r="H2190" s="3"/>
    </row>
    <row r="2191" spans="1:8" s="1" customFormat="1">
      <c r="A2191" s="66"/>
      <c r="H2191" s="3"/>
    </row>
    <row r="2192" spans="1:8" s="1" customFormat="1">
      <c r="A2192" s="66"/>
      <c r="H2192" s="3"/>
    </row>
    <row r="2193" spans="1:8" s="1" customFormat="1">
      <c r="A2193" s="66"/>
      <c r="H2193" s="3"/>
    </row>
    <row r="2194" spans="1:8" s="1" customFormat="1">
      <c r="A2194" s="66"/>
      <c r="H2194" s="3"/>
    </row>
    <row r="2195" spans="1:8" s="1" customFormat="1">
      <c r="A2195" s="66"/>
      <c r="H2195" s="3"/>
    </row>
    <row r="2196" spans="1:8" s="1" customFormat="1">
      <c r="A2196" s="66"/>
      <c r="H2196" s="3"/>
    </row>
    <row r="2197" spans="1:8" s="1" customFormat="1">
      <c r="A2197" s="66"/>
      <c r="H2197" s="3"/>
    </row>
    <row r="2198" spans="1:8" s="1" customFormat="1">
      <c r="A2198" s="66"/>
      <c r="H2198" s="3"/>
    </row>
    <row r="2199" spans="1:8" s="1" customFormat="1">
      <c r="A2199" s="66"/>
      <c r="H2199" s="3"/>
    </row>
    <row r="2200" spans="1:8" s="1" customFormat="1">
      <c r="A2200" s="66"/>
      <c r="H2200" s="3"/>
    </row>
    <row r="2201" spans="1:8" s="1" customFormat="1">
      <c r="A2201" s="66"/>
      <c r="H2201" s="3"/>
    </row>
    <row r="2202" spans="1:8" s="1" customFormat="1">
      <c r="A2202" s="66"/>
      <c r="H2202" s="3"/>
    </row>
    <row r="2203" spans="1:8" s="1" customFormat="1">
      <c r="A2203" s="66"/>
      <c r="H2203" s="3"/>
    </row>
    <row r="2204" spans="1:8" s="1" customFormat="1">
      <c r="A2204" s="66"/>
      <c r="H2204" s="3"/>
    </row>
    <row r="2205" spans="1:8" s="1" customFormat="1">
      <c r="A2205" s="66"/>
      <c r="H2205" s="3"/>
    </row>
    <row r="2206" spans="1:8" s="1" customFormat="1">
      <c r="A2206" s="66"/>
      <c r="H2206" s="3"/>
    </row>
    <row r="2207" spans="1:8" s="1" customFormat="1">
      <c r="A2207" s="66"/>
      <c r="H2207" s="3"/>
    </row>
    <row r="2208" spans="1:8" s="1" customFormat="1">
      <c r="A2208" s="66"/>
      <c r="H2208" s="3"/>
    </row>
    <row r="2209" spans="1:8" s="1" customFormat="1">
      <c r="A2209" s="66"/>
      <c r="H2209" s="3"/>
    </row>
    <row r="2210" spans="1:8" s="1" customFormat="1">
      <c r="A2210" s="66"/>
      <c r="H2210" s="3"/>
    </row>
    <row r="2211" spans="1:8" s="1" customFormat="1">
      <c r="A2211" s="66"/>
      <c r="H2211" s="3"/>
    </row>
    <row r="2212" spans="1:8" s="1" customFormat="1">
      <c r="A2212" s="66"/>
      <c r="H2212" s="3"/>
    </row>
    <row r="2213" spans="1:8" s="1" customFormat="1">
      <c r="A2213" s="66"/>
      <c r="H2213" s="3"/>
    </row>
    <row r="2214" spans="1:8" s="1" customFormat="1">
      <c r="A2214" s="66"/>
      <c r="H2214" s="3"/>
    </row>
  </sheetData>
  <autoFilter ref="A12:I360"/>
  <mergeCells count="4">
    <mergeCell ref="C6:I6"/>
    <mergeCell ref="C7:I7"/>
    <mergeCell ref="C9:I9"/>
    <mergeCell ref="C10:I10"/>
  </mergeCells>
  <pageMargins left="0.21" right="0.2" top="0.75" bottom="0.75" header="0.3" footer="0.3"/>
  <pageSetup paperSize="5" scale="38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1"/>
  <sheetViews>
    <sheetView topLeftCell="C1" zoomScale="70" zoomScaleNormal="70" zoomScaleSheetLayoutView="85" workbookViewId="0">
      <selection activeCell="C1" sqref="C1"/>
    </sheetView>
  </sheetViews>
  <sheetFormatPr baseColWidth="10" defaultColWidth="9.140625" defaultRowHeight="18.75"/>
  <cols>
    <col min="1" max="1" width="9.140625" style="69"/>
    <col min="2" max="2" width="9.140625" style="16"/>
    <col min="3" max="3" width="9.140625" style="1"/>
    <col min="4" max="4" width="9.140625" style="15"/>
    <col min="5" max="6" width="9.140625" style="16"/>
    <col min="7" max="7" width="9.140625" style="17"/>
    <col min="8" max="16384" width="9.140625" style="16"/>
  </cols>
  <sheetData/>
  <pageMargins left="0.21" right="0.2" top="0.75" bottom="0.75" header="0.3" footer="0.3"/>
  <pageSetup paperSize="5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JULIO</vt:lpstr>
      <vt:lpstr>JULIO (2)</vt:lpstr>
      <vt:lpstr>Hoja 2</vt:lpstr>
      <vt:lpstr>JULIO!Área_de_impresión</vt:lpstr>
      <vt:lpstr>'JULIO (2)'!Área_de_impresión</vt:lpstr>
      <vt:lpstr>JULIO!Títulos_a_imprimir</vt:lpstr>
      <vt:lpstr>'JULIO (2)'!Títulos_a_imprimir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2017-07-31T12:46:19Z</dcterms:modified>
</cp:coreProperties>
</file>