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22" i="1" l="1"/>
  <c r="I11" i="1"/>
  <c r="I10" i="1"/>
  <c r="H11" i="1"/>
  <c r="F11" i="1"/>
  <c r="E11" i="1"/>
  <c r="D11" i="1"/>
  <c r="G21" i="1" l="1"/>
  <c r="H20" i="1"/>
  <c r="H10" i="1"/>
  <c r="H12" i="1" s="1"/>
  <c r="F10" i="1"/>
  <c r="F12" i="1" s="1"/>
  <c r="E10" i="1"/>
  <c r="E12" i="1" s="1"/>
  <c r="D10" i="1"/>
  <c r="G10" i="1" s="1"/>
  <c r="D20" i="1"/>
  <c r="I12" i="1" l="1"/>
  <c r="D12" i="1"/>
  <c r="D21" i="1"/>
  <c r="H19" i="1"/>
  <c r="G23" i="1" l="1"/>
  <c r="G8" i="1" l="1"/>
  <c r="E19" i="1" l="1"/>
  <c r="F19" i="1"/>
  <c r="F20" i="1"/>
  <c r="F21" i="1"/>
  <c r="F22" i="1"/>
  <c r="E20" i="1"/>
  <c r="E21" i="1"/>
  <c r="E22" i="1"/>
  <c r="D22" i="1"/>
  <c r="D19" i="1"/>
  <c r="G9" i="1"/>
  <c r="G11" i="1"/>
  <c r="G12" i="1" s="1"/>
  <c r="H22" i="1" l="1"/>
  <c r="H23" i="1" s="1"/>
  <c r="H21" i="1"/>
  <c r="F23" i="1"/>
  <c r="D23" i="1"/>
  <c r="E23" i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<sst xmlns="http://schemas.openxmlformats.org/spreadsheetml/2006/main" count="31" uniqueCount="26">
  <si>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</si>
  <si>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</si>
  <si>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</si>
  <si>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</si>
  <si>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</si>
  <si>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</si>
  <si>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</si>
  <si>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</si>
  <si>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</si>
  <si>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</si>
  <si>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</si>
  <si>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</si>
  <si>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</si>
  <si>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</si>
  <si>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</si>
  <si>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</si>
  <si>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</si>
  <si>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</si>
  <si>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</si>
  <si>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</si>
  <si>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</si>
  <si>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</si>
  <si>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</si>
  <si>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</si>
  <si>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>Estadísticas actualizadas al 31  de Diciembre  de 2022</t>
  </si>
  <si>
    <t xml:space="preserve">Estadísticas de Patentes solicitadas   
 Trimestral 2022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</si>
</sst>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0" fillId="2" borderId="0" xfId="0" applyNumberFormat="1" applyFill="1"/>
    <xf numFmtId="0" fontId="3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3" fontId="0" fillId="0" borderId="18" xfId="1" applyFont="1" applyFill="1" applyBorder="1" applyAlignment="1">
      <alignment vertical="center"/>
    </xf>
    <xf numFmtId="43" fontId="0" fillId="0" borderId="19" xfId="1" applyFont="1" applyFill="1" applyBorder="1" applyAlignment="1">
      <alignment vertical="center"/>
    </xf>
    <xf numFmtId="43" fontId="0" fillId="0" borderId="21" xfId="1" applyFont="1" applyFill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3" fontId="0" fillId="0" borderId="26" xfId="1" applyFont="1" applyFill="1" applyBorder="1" applyAlignment="1">
      <alignment vertical="center"/>
    </xf>
    <xf numFmtId="0" fontId="8" fillId="3" borderId="27" xfId="0" applyFont="1" applyFill="1" applyBorder="1" applyAlignment="1">
      <alignment horizontal="center" vertical="center" wrapText="1"/>
    </xf>
    <xf numFmtId="43" fontId="0" fillId="0" borderId="28" xfId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2022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1129392</xdr:colOff>
      <xdr:row>29</xdr:row>
      <xdr:rowOff>81644</xdr:rowOff>
    </xdr:from>
    <xdr:to>
      <xdr:col>9</xdr:col>
      <xdr:colOff>367392</xdr:colOff>
      <xdr:row>33</xdr:row>
      <xdr:rowOff>32172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0178" y="9525001"/>
          <a:ext cx="2871107" cy="712528"/>
        </a:xfrm>
        <a:prstGeom prst="rect">
          <a:avLst/>
        </a:prstGeom>
      </xdr:spPr>
    </xdr:pic>
    <xdr:clientData/>
  </xdr:twoCellAnchor>
  <xdr:twoCellAnchor editAs="oneCell">
    <xdr:from>
      <xdr:col>9</xdr:col>
      <xdr:colOff>40821</xdr:colOff>
      <xdr:row>29</xdr:row>
      <xdr:rowOff>1</xdr:rowOff>
    </xdr:from>
    <xdr:to>
      <xdr:col>10</xdr:col>
      <xdr:colOff>136070</xdr:colOff>
      <xdr:row>33</xdr:row>
      <xdr:rowOff>21355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04714" y="9443358"/>
          <a:ext cx="857249" cy="783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on%20y%20Desarrollo/Claudia%20Marte/2022/Estadisticas%202022/Estadisticas%20Mensuales%20Datos%20Abiertos/1.Estadisticas%20Mensuales%20de%20Invencion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4">
          <cell r="D24">
            <v>13</v>
          </cell>
          <cell r="E24">
            <v>1</v>
          </cell>
          <cell r="F24">
            <v>3</v>
          </cell>
          <cell r="H24">
            <v>6</v>
          </cell>
        </row>
        <row r="25">
          <cell r="D25">
            <v>19</v>
          </cell>
          <cell r="E25">
            <v>0</v>
          </cell>
          <cell r="F25">
            <v>1</v>
          </cell>
          <cell r="H25">
            <v>3</v>
          </cell>
        </row>
        <row r="26">
          <cell r="D26">
            <v>30</v>
          </cell>
          <cell r="E26">
            <v>2</v>
          </cell>
          <cell r="F26">
            <v>8</v>
          </cell>
          <cell r="H26">
            <v>7</v>
          </cell>
        </row>
        <row r="27">
          <cell r="D27">
            <v>21</v>
          </cell>
          <cell r="E27">
            <v>0</v>
          </cell>
          <cell r="F27">
            <v>4</v>
          </cell>
          <cell r="H27">
            <v>2</v>
          </cell>
        </row>
        <row r="28">
          <cell r="D28">
            <v>26</v>
          </cell>
          <cell r="E28">
            <v>1</v>
          </cell>
          <cell r="F28">
            <v>3</v>
          </cell>
          <cell r="H28">
            <v>4</v>
          </cell>
        </row>
        <row r="29">
          <cell r="D29">
            <v>25</v>
          </cell>
          <cell r="E29">
            <v>2</v>
          </cell>
          <cell r="F29">
            <v>2</v>
          </cell>
          <cell r="H29">
            <v>6</v>
          </cell>
        </row>
        <row r="42">
          <cell r="G42">
            <v>151950</v>
          </cell>
        </row>
        <row r="43">
          <cell r="G43">
            <v>253050</v>
          </cell>
        </row>
        <row r="44">
          <cell r="G44">
            <v>544275</v>
          </cell>
        </row>
        <row r="45">
          <cell r="G45">
            <v>471450</v>
          </cell>
        </row>
        <row r="46">
          <cell r="G46">
            <v>349128</v>
          </cell>
        </row>
        <row r="47">
          <cell r="G47">
            <v>306075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5"/>
  <sheetViews>
    <sheetView showGridLines="0" tabSelected="1" topLeftCell="B1" zoomScale="70" zoomScaleNormal="70" workbookViewId="0">
      <selection activeCell="K27" sqref="K27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4" t="s">
        <v>25</v>
      </c>
      <c r="D3" s="24"/>
      <c r="E3" s="24"/>
      <c r="F3" s="24"/>
      <c r="G3" s="24"/>
      <c r="H3" s="24"/>
      <c r="I3" s="24"/>
    </row>
    <row r="4" spans="3:9" ht="17.25" customHeight="1" thickBot="1" x14ac:dyDescent="0.3">
      <c r="C4" s="25"/>
      <c r="D4" s="25"/>
      <c r="E4" s="25"/>
      <c r="F4" s="25"/>
      <c r="G4" s="25"/>
      <c r="H4" s="25"/>
      <c r="I4" s="25"/>
    </row>
    <row r="5" spans="3:9" ht="50.25" customHeight="1" thickBot="1" x14ac:dyDescent="0.3">
      <c r="C5" s="27" t="s">
        <v>0</v>
      </c>
      <c r="D5" s="28"/>
      <c r="E5" s="28"/>
      <c r="F5" s="28"/>
      <c r="G5" s="28"/>
      <c r="H5" s="28"/>
      <c r="I5" s="29"/>
    </row>
    <row r="6" spans="3:9" x14ac:dyDescent="0.25">
      <c r="C6" s="35" t="s">
        <v>10</v>
      </c>
      <c r="D6" s="37" t="s">
        <v>1</v>
      </c>
      <c r="E6" s="37" t="s">
        <v>2</v>
      </c>
      <c r="F6" s="31" t="s">
        <v>3</v>
      </c>
      <c r="G6" s="37" t="s">
        <v>4</v>
      </c>
      <c r="H6" s="39" t="s">
        <v>5</v>
      </c>
      <c r="I6" s="31" t="s">
        <v>6</v>
      </c>
    </row>
    <row r="7" spans="3:9" ht="40.5" customHeight="1" thickBot="1" x14ac:dyDescent="0.3">
      <c r="C7" s="36"/>
      <c r="D7" s="38"/>
      <c r="E7" s="38"/>
      <c r="F7" s="32"/>
      <c r="G7" s="38"/>
      <c r="H7" s="40"/>
      <c r="I7" s="32"/>
    </row>
    <row r="8" spans="3:9" ht="16.5" x14ac:dyDescent="0.3">
      <c r="C8" s="1" t="s">
        <v>7</v>
      </c>
      <c r="D8" s="5">
        <v>63</v>
      </c>
      <c r="E8" s="5">
        <v>2</v>
      </c>
      <c r="F8" s="5">
        <v>3</v>
      </c>
      <c r="G8" s="5">
        <f>SUM(D8:F8)</f>
        <v>68</v>
      </c>
      <c r="H8" s="5">
        <v>10</v>
      </c>
      <c r="I8" s="5">
        <v>58</v>
      </c>
    </row>
    <row r="9" spans="3:9" ht="16.5" x14ac:dyDescent="0.3">
      <c r="C9" s="2" t="s">
        <v>12</v>
      </c>
      <c r="D9" s="5">
        <v>64</v>
      </c>
      <c r="E9" s="5">
        <v>2</v>
      </c>
      <c r="F9" s="5">
        <v>3</v>
      </c>
      <c r="G9" s="5">
        <f>SUM(D9:F9)</f>
        <v>69</v>
      </c>
      <c r="H9" s="5">
        <v>3</v>
      </c>
      <c r="I9" s="5">
        <v>66</v>
      </c>
    </row>
    <row r="10" spans="3:9" ht="16.5" x14ac:dyDescent="0.3">
      <c r="C10" s="2" t="s">
        <v>18</v>
      </c>
      <c r="D10" s="5">
        <f>SUM([1]Hoja1!$D$24:$D$26)</f>
        <v>62</v>
      </c>
      <c r="E10" s="5">
        <f>SUM([1]Hoja1!$E$24:$E$26)</f>
        <v>3</v>
      </c>
      <c r="F10" s="5">
        <f>SUM([1]Hoja1!$F$24:$F$26)</f>
        <v>12</v>
      </c>
      <c r="G10" s="5">
        <f>SUM(D10:F10)</f>
        <v>77</v>
      </c>
      <c r="H10" s="5">
        <f>SUM([1]Hoja1!$H$24:$H$26)</f>
        <v>16</v>
      </c>
      <c r="I10" s="5">
        <f>G10-H10</f>
        <v>61</v>
      </c>
    </row>
    <row r="11" spans="3:9" ht="16.5" x14ac:dyDescent="0.3">
      <c r="C11" s="2" t="s">
        <v>8</v>
      </c>
      <c r="D11" s="5">
        <f>SUM([1]Hoja1!$D$27:$D$29)</f>
        <v>72</v>
      </c>
      <c r="E11" s="5">
        <f>SUM([1]Hoja1!$E$27:$E$29)</f>
        <v>3</v>
      </c>
      <c r="F11" s="5">
        <f>SUM([1]Hoja1!$F$27:$F$29)</f>
        <v>9</v>
      </c>
      <c r="G11" s="5">
        <f t="shared" ref="G11" si="0">SUM(D11:F11)</f>
        <v>84</v>
      </c>
      <c r="H11" s="5">
        <f>SUM([1]Hoja1!$H$27:$H$29)</f>
        <v>12</v>
      </c>
      <c r="I11" s="5">
        <f>G11-H11</f>
        <v>72</v>
      </c>
    </row>
    <row r="12" spans="3:9" ht="17.25" thickBot="1" x14ac:dyDescent="0.35">
      <c r="C12" s="13" t="s">
        <v>9</v>
      </c>
      <c r="D12" s="6">
        <f t="shared" ref="D12:I12" si="1">SUM(D8:D11)</f>
        <v>261</v>
      </c>
      <c r="E12" s="6">
        <f t="shared" si="1"/>
        <v>10</v>
      </c>
      <c r="F12" s="6">
        <f t="shared" si="1"/>
        <v>27</v>
      </c>
      <c r="G12" s="7">
        <f t="shared" si="1"/>
        <v>298</v>
      </c>
      <c r="H12" s="6">
        <f t="shared" si="1"/>
        <v>41</v>
      </c>
      <c r="I12" s="8">
        <f t="shared" si="1"/>
        <v>257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14" t="s">
        <v>11</v>
      </c>
      <c r="D18" s="15" t="s">
        <v>16</v>
      </c>
      <c r="E18" s="16" t="s">
        <v>15</v>
      </c>
      <c r="F18" s="15" t="s">
        <v>14</v>
      </c>
      <c r="G18" s="20" t="s">
        <v>19</v>
      </c>
      <c r="H18" s="18" t="s">
        <v>9</v>
      </c>
    </row>
    <row r="19" spans="3:8" ht="16.5" thickBot="1" x14ac:dyDescent="0.35">
      <c r="C19" s="4" t="s">
        <v>7</v>
      </c>
      <c r="D19" s="9">
        <f>11500*D8</f>
        <v>724500</v>
      </c>
      <c r="E19" s="9">
        <f>8050*E8</f>
        <v>16100</v>
      </c>
      <c r="F19" s="9">
        <f>12305*F8</f>
        <v>36915</v>
      </c>
      <c r="G19" s="19">
        <v>1037700</v>
      </c>
      <c r="H19" s="10">
        <f>SUM(D19:G19)</f>
        <v>1815215</v>
      </c>
    </row>
    <row r="20" spans="3:8" ht="19.5" customHeight="1" thickBot="1" x14ac:dyDescent="0.35">
      <c r="C20" s="2" t="s">
        <v>12</v>
      </c>
      <c r="D20" s="9">
        <f>11500*D9</f>
        <v>736000</v>
      </c>
      <c r="E20" s="9">
        <f>8050*E9</f>
        <v>16100</v>
      </c>
      <c r="F20" s="9">
        <f>12305*F9</f>
        <v>36915</v>
      </c>
      <c r="G20" s="17">
        <v>1156050</v>
      </c>
      <c r="H20" s="10">
        <f>SUM(D20:G20)</f>
        <v>1945065</v>
      </c>
    </row>
    <row r="21" spans="3:8" ht="16.5" thickBot="1" x14ac:dyDescent="0.35">
      <c r="C21" s="2" t="s">
        <v>13</v>
      </c>
      <c r="D21" s="9">
        <f>11500*D10</f>
        <v>713000</v>
      </c>
      <c r="E21" s="9">
        <f>8050*E10</f>
        <v>24150</v>
      </c>
      <c r="F21" s="9">
        <f>12305*F10</f>
        <v>147660</v>
      </c>
      <c r="G21" s="17">
        <f>SUM([1]Hoja1!$G$42:$G$44)</f>
        <v>949275</v>
      </c>
      <c r="H21" s="10">
        <f>SUM(D21:G21)</f>
        <v>1834085</v>
      </c>
    </row>
    <row r="22" spans="3:8" ht="16.5" thickBot="1" x14ac:dyDescent="0.35">
      <c r="C22" s="2" t="s">
        <v>8</v>
      </c>
      <c r="D22" s="9">
        <f>11500*D11</f>
        <v>828000</v>
      </c>
      <c r="E22" s="9">
        <f>8050*E11</f>
        <v>24150</v>
      </c>
      <c r="F22" s="9">
        <f>12305*F11</f>
        <v>110745</v>
      </c>
      <c r="G22" s="17">
        <f>SUM([1]Hoja1!$G$45:$G$47)</f>
        <v>1126653</v>
      </c>
      <c r="H22" s="10">
        <f>SUM(D22:G22)</f>
        <v>2089548</v>
      </c>
    </row>
    <row r="23" spans="3:8" ht="16.5" thickBot="1" x14ac:dyDescent="0.35">
      <c r="C23" s="13" t="s">
        <v>9</v>
      </c>
      <c r="D23" s="11">
        <f>SUM(D19:D22)</f>
        <v>3001500</v>
      </c>
      <c r="E23" s="11">
        <f>SUM(E19:E22)</f>
        <v>80500</v>
      </c>
      <c r="F23" s="11">
        <f>SUM(F19:F22)</f>
        <v>332235</v>
      </c>
      <c r="G23" s="11">
        <f>SUM(G19:G22)</f>
        <v>4269678</v>
      </c>
      <c r="H23" s="12">
        <f>SUM(H19:H22)</f>
        <v>7683913</v>
      </c>
    </row>
    <row r="25" spans="3:8" ht="15" customHeight="1" x14ac:dyDescent="0.25">
      <c r="C25" s="26" t="s">
        <v>20</v>
      </c>
      <c r="D25" s="26"/>
      <c r="E25" s="26"/>
      <c r="F25" s="26"/>
      <c r="G25" s="26"/>
      <c r="H25" s="26"/>
    </row>
    <row r="26" spans="3:8" ht="29.25" customHeight="1" x14ac:dyDescent="0.25">
      <c r="C26" s="26"/>
      <c r="D26" s="26"/>
      <c r="E26" s="26"/>
      <c r="F26" s="26"/>
      <c r="G26" s="26"/>
      <c r="H26" s="26"/>
    </row>
    <row r="27" spans="3:8" ht="15.75" x14ac:dyDescent="0.3">
      <c r="C27" s="21"/>
      <c r="D27" s="21"/>
      <c r="E27" s="21"/>
      <c r="F27" s="21"/>
      <c r="G27" s="21"/>
      <c r="H27" s="21"/>
    </row>
    <row r="28" spans="3:8" x14ac:dyDescent="0.25">
      <c r="C28" s="33" t="s">
        <v>24</v>
      </c>
      <c r="D28" s="33"/>
      <c r="E28" s="33"/>
      <c r="F28" s="33"/>
    </row>
    <row r="29" spans="3:8" x14ac:dyDescent="0.25">
      <c r="C29" s="34" t="s">
        <v>17</v>
      </c>
      <c r="D29" s="34"/>
      <c r="E29" s="34"/>
      <c r="F29" s="34"/>
    </row>
    <row r="30" spans="3:8" x14ac:dyDescent="0.25">
      <c r="C30" s="34"/>
      <c r="D30" s="34"/>
      <c r="E30" s="34"/>
      <c r="F30" s="34"/>
    </row>
    <row r="31" spans="3:8" x14ac:dyDescent="0.25">
      <c r="C31" s="30" t="s">
        <v>21</v>
      </c>
      <c r="D31" s="30"/>
      <c r="E31" s="30"/>
      <c r="F31" s="30"/>
    </row>
    <row r="34" spans="7:11" x14ac:dyDescent="0.25">
      <c r="G34" s="22" t="s">
        <v>22</v>
      </c>
      <c r="H34" s="22"/>
      <c r="I34" s="22"/>
      <c r="J34" s="22"/>
      <c r="K34" s="22"/>
    </row>
    <row r="35" spans="7:11" x14ac:dyDescent="0.25">
      <c r="G35" s="23" t="s">
        <v>23</v>
      </c>
      <c r="H35" s="23"/>
      <c r="I35" s="23"/>
      <c r="J35" s="23"/>
    </row>
  </sheetData>
  <mergeCells count="15">
    <mergeCell ref="G34:K34"/>
    <mergeCell ref="G35:J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Claudia Marte Núñez</cp:lastModifiedBy>
  <cp:lastPrinted>2021-04-07T13:15:52Z</cp:lastPrinted>
  <dcterms:created xsi:type="dcterms:W3CDTF">2021-01-28T13:12:33Z</dcterms:created>
  <dcterms:modified xsi:type="dcterms:W3CDTF">2023-01-04T15:03:39Z</dcterms:modified>
</cp:coreProperties>
</file>